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325" tabRatio="654" activeTab="1"/>
  </bookViews>
  <sheets>
    <sheet name="U14" sheetId="1" r:id="rId1"/>
    <sheet name="U18" sheetId="2" r:id="rId2"/>
    <sheet name="U23w" sheetId="3" r:id="rId3"/>
    <sheet name="DAMEN" sheetId="4" r:id="rId4"/>
    <sheet name="DAMEN A" sheetId="5" r:id="rId5"/>
    <sheet name="DAMEN B" sheetId="6" r:id="rId6"/>
    <sheet name="U23m" sheetId="7" r:id="rId7"/>
    <sheet name="HERREN" sheetId="8" r:id="rId8"/>
    <sheet name="SENIOREN A" sheetId="9" r:id="rId9"/>
    <sheet name="SENIOREN B" sheetId="10" r:id="rId10"/>
  </sheets>
  <definedNames>
    <definedName name="_xlnm.Print_Area" localSheetId="3">'DAMEN'!$A$1:$J$43</definedName>
    <definedName name="_xlnm.Print_Area" localSheetId="4">'DAMEN A'!$A$1:$J$48</definedName>
    <definedName name="_xlnm.Print_Area" localSheetId="5">'DAMEN B'!$A$1:$J$46</definedName>
    <definedName name="_xlnm.Print_Area" localSheetId="7">'HERREN'!$A$1:$J$45</definedName>
    <definedName name="_xlnm.Print_Area" localSheetId="8">'SENIOREN A'!$A$1:$J$44</definedName>
    <definedName name="_xlnm.Print_Area" localSheetId="9">'SENIOREN B'!$A$1:$J$43</definedName>
    <definedName name="_xlnm.Print_Area" localSheetId="0">'U14'!$A$1:$K$38</definedName>
    <definedName name="_xlnm.Print_Area" localSheetId="1">'U18'!$A$1:$K$39</definedName>
    <definedName name="_xlnm.Print_Area" localSheetId="6">'U23m'!$A$1:$J$40</definedName>
    <definedName name="_xlnm.Print_Area" localSheetId="2">'U23w'!$A$1:$J$37</definedName>
  </definedNames>
  <calcPr fullCalcOnLoad="1"/>
</workbook>
</file>

<file path=xl/sharedStrings.xml><?xml version="1.0" encoding="utf-8"?>
<sst xmlns="http://schemas.openxmlformats.org/spreadsheetml/2006/main" count="778" uniqueCount="433">
  <si>
    <t>Verein/</t>
  </si>
  <si>
    <t>Platz</t>
  </si>
  <si>
    <t>Zeit</t>
  </si>
  <si>
    <t>Name, Vorname</t>
  </si>
  <si>
    <t>JG</t>
  </si>
  <si>
    <t>Einzelklub</t>
  </si>
  <si>
    <t>Vorlauf</t>
  </si>
  <si>
    <t>Endlauf</t>
  </si>
  <si>
    <t>Gesamt</t>
  </si>
  <si>
    <t>ABR</t>
  </si>
  <si>
    <t>F</t>
  </si>
  <si>
    <t>B  -  J u g e n d   m ä n n l i c h</t>
  </si>
  <si>
    <t>B  -  J u g e n d   w e i b l i c h</t>
  </si>
  <si>
    <t>VORLAUF</t>
  </si>
  <si>
    <t>ENDLAUF</t>
  </si>
  <si>
    <t>Volle</t>
  </si>
  <si>
    <t>Abr</t>
  </si>
  <si>
    <t>Ges</t>
  </si>
  <si>
    <t>SC H'aurach</t>
  </si>
  <si>
    <t>GH H'aurach</t>
  </si>
  <si>
    <t>A  -  J u g e n d   w e i b l i c h</t>
  </si>
  <si>
    <t>A  -  J u g e n d   m ä n n l i c h</t>
  </si>
  <si>
    <r>
      <t xml:space="preserve">Vorlauf:  Bahn  1 - 4  (24 Starter)  /   Endlauf: 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 1 - 4   (12 Starter)</t>
    </r>
  </si>
  <si>
    <t>SC Adelsdorf</t>
  </si>
  <si>
    <t>Höchstadt 2</t>
  </si>
  <si>
    <t>Höchstadt 1</t>
  </si>
  <si>
    <t>Neuhaus 2</t>
  </si>
  <si>
    <t>Neuhaus 1</t>
  </si>
  <si>
    <t>Röttenbach 2</t>
  </si>
  <si>
    <t>Röttenbach 1</t>
  </si>
  <si>
    <t>Erlangen 4</t>
  </si>
  <si>
    <t>Erlangen 3</t>
  </si>
  <si>
    <t>Erlangen 2</t>
  </si>
  <si>
    <t>Erlangen 1</t>
  </si>
  <si>
    <t>10.95</t>
  </si>
  <si>
    <t>Götz, Fabian</t>
  </si>
  <si>
    <t>Beck, Niko</t>
  </si>
  <si>
    <t>Seitz, Jan</t>
  </si>
  <si>
    <t>Höchstadt</t>
  </si>
  <si>
    <t>GH H'aurach 2</t>
  </si>
  <si>
    <t>GH H'aurach 1</t>
  </si>
  <si>
    <t>01.98</t>
  </si>
  <si>
    <t>12.97</t>
  </si>
  <si>
    <t>Hemhofen 2</t>
  </si>
  <si>
    <t>Hemhofen 1</t>
  </si>
  <si>
    <t>Hartig, Jasmin</t>
  </si>
  <si>
    <t>06.94</t>
  </si>
  <si>
    <t>Höchstadt 3</t>
  </si>
  <si>
    <t>Röttenbach</t>
  </si>
  <si>
    <t>Hemhofen</t>
  </si>
  <si>
    <t>Erlangen 6</t>
  </si>
  <si>
    <t>Erlangen 5</t>
  </si>
  <si>
    <t>09.50</t>
  </si>
  <si>
    <t>Scheffler, Fabian</t>
  </si>
  <si>
    <t>Butz, Matthias</t>
  </si>
  <si>
    <t>11.91</t>
  </si>
  <si>
    <t>Bögelein, Marcel</t>
  </si>
  <si>
    <t>04.95</t>
  </si>
  <si>
    <t>Hormess, Katrin</t>
  </si>
  <si>
    <t>08.89</t>
  </si>
  <si>
    <t>Wichmann, Antje</t>
  </si>
  <si>
    <t>10.87</t>
  </si>
  <si>
    <t>Forchheim 2</t>
  </si>
  <si>
    <t>Forchheim 1</t>
  </si>
  <si>
    <t>Kotulla, Annerose</t>
  </si>
  <si>
    <t>04.49</t>
  </si>
  <si>
    <t>Dürrbeck, Margarete</t>
  </si>
  <si>
    <t>01.45</t>
  </si>
  <si>
    <t>Hemhofen 3</t>
  </si>
  <si>
    <t>Röttenbach 3</t>
  </si>
  <si>
    <t>Tonkovic, Ljubica</t>
  </si>
  <si>
    <t>Geist, Inge</t>
  </si>
  <si>
    <t>Siebenäuger, Inge</t>
  </si>
  <si>
    <t>05.51</t>
  </si>
  <si>
    <t>Heym, Gitta</t>
  </si>
  <si>
    <t>07.55</t>
  </si>
  <si>
    <t>Winkler, Regina</t>
  </si>
  <si>
    <t>12.57</t>
  </si>
  <si>
    <t>Dollack, Maydi</t>
  </si>
  <si>
    <t>06.54</t>
  </si>
  <si>
    <t>05.58</t>
  </si>
  <si>
    <t>Donat, Margit</t>
  </si>
  <si>
    <t>05.56</t>
  </si>
  <si>
    <t>09.56</t>
  </si>
  <si>
    <t>05.66</t>
  </si>
  <si>
    <t>Erlangen 7</t>
  </si>
  <si>
    <t>Scholten, Nadine</t>
  </si>
  <si>
    <t>05.86</t>
  </si>
  <si>
    <t>Roth, Tanja</t>
  </si>
  <si>
    <t>07.78</t>
  </si>
  <si>
    <t>Adelsdorf 2</t>
  </si>
  <si>
    <t>Adelsdorf 1</t>
  </si>
  <si>
    <t>Neuhaus</t>
  </si>
  <si>
    <t>Forchheim</t>
  </si>
  <si>
    <t>05.88</t>
  </si>
  <si>
    <t>Schachtner, Christian</t>
  </si>
  <si>
    <t>09.89</t>
  </si>
  <si>
    <t>Idrisoglou, Gökhan</t>
  </si>
  <si>
    <t>Adelsdorf</t>
  </si>
  <si>
    <t>Seitz, Knut</t>
  </si>
  <si>
    <t>Erlangen 12</t>
  </si>
  <si>
    <t>Erlangen 11</t>
  </si>
  <si>
    <t>Erlangen 10</t>
  </si>
  <si>
    <t>Erlangen 9</t>
  </si>
  <si>
    <t>Erlangen 8</t>
  </si>
  <si>
    <t>Hummel, Jürgen</t>
  </si>
  <si>
    <t>08.69</t>
  </si>
  <si>
    <t>01.65</t>
  </si>
  <si>
    <t>Fösel, Georg</t>
  </si>
  <si>
    <t>Ademovic, Adnan</t>
  </si>
  <si>
    <t>08.63</t>
  </si>
  <si>
    <t>01.70</t>
  </si>
  <si>
    <t>Landin, Jürgen</t>
  </si>
  <si>
    <t>Widmann, Andre</t>
  </si>
  <si>
    <t>09.74</t>
  </si>
  <si>
    <t>07.64</t>
  </si>
  <si>
    <t>Schäfer, Jürgen</t>
  </si>
  <si>
    <t>08.55</t>
  </si>
  <si>
    <t>Reinhardt, Theo</t>
  </si>
  <si>
    <t>07.52</t>
  </si>
  <si>
    <t>Röttenbach 4</t>
  </si>
  <si>
    <t>Igel, Alfons</t>
  </si>
  <si>
    <t>07.53</t>
  </si>
  <si>
    <t>06.51</t>
  </si>
  <si>
    <t>07.54</t>
  </si>
  <si>
    <t>Bögelein, Karl-Heinz</t>
  </si>
  <si>
    <t>07.50</t>
  </si>
  <si>
    <t>Hallensleben, Joachim</t>
  </si>
  <si>
    <t>08.51</t>
  </si>
  <si>
    <t>06.60</t>
  </si>
  <si>
    <t>Eck, Ludwig</t>
  </si>
  <si>
    <t>Scholten, Dieter</t>
  </si>
  <si>
    <t>02.54</t>
  </si>
  <si>
    <t>Schuhmann, Adolf</t>
  </si>
  <si>
    <t>03.58</t>
  </si>
  <si>
    <t>03.56</t>
  </si>
  <si>
    <t>Schulz, Jürgen</t>
  </si>
  <si>
    <t>10.41</t>
  </si>
  <si>
    <t>12.48</t>
  </si>
  <si>
    <t>Arnold, Jörg</t>
  </si>
  <si>
    <t>04.40</t>
  </si>
  <si>
    <t>Paulini, Helmut</t>
  </si>
  <si>
    <t>07.43</t>
  </si>
  <si>
    <t>08.44</t>
  </si>
  <si>
    <t>Bartikowski, Gerd</t>
  </si>
  <si>
    <t>Hertlein, Harald</t>
  </si>
  <si>
    <t>05.41</t>
  </si>
  <si>
    <t>Gorny, Rainer</t>
  </si>
  <si>
    <t>09.36</t>
  </si>
  <si>
    <t>Kirsch, Karl</t>
  </si>
  <si>
    <t>03.36</t>
  </si>
  <si>
    <t>12.45</t>
  </si>
  <si>
    <t>12.46</t>
  </si>
  <si>
    <t>Schilasky, Maria</t>
  </si>
  <si>
    <t>Bischof, Ute</t>
  </si>
  <si>
    <t>11.48</t>
  </si>
  <si>
    <t>Schmirler, Julia</t>
  </si>
  <si>
    <t>Seckanovic, Damir</t>
  </si>
  <si>
    <t>Seebe, Marcel</t>
  </si>
  <si>
    <t>Prütting, Thomas</t>
  </si>
  <si>
    <t>Geier Lina</t>
  </si>
  <si>
    <t>04.00</t>
  </si>
  <si>
    <t>Nendel Christian</t>
  </si>
  <si>
    <t>Geier Timo</t>
  </si>
  <si>
    <t>04.97</t>
  </si>
  <si>
    <t>Daube, Christian</t>
  </si>
  <si>
    <t>11.92</t>
  </si>
  <si>
    <t>Maier, Carmen</t>
  </si>
  <si>
    <t>01.85</t>
  </si>
  <si>
    <t>02.82</t>
  </si>
  <si>
    <t>04.82</t>
  </si>
  <si>
    <t>Egbers, Johann</t>
  </si>
  <si>
    <t>08.57</t>
  </si>
  <si>
    <t>Maier, Konrad</t>
  </si>
  <si>
    <t>11.39</t>
  </si>
  <si>
    <t>Neubauer, Steffen</t>
  </si>
  <si>
    <t>07.93</t>
  </si>
  <si>
    <t>03.90</t>
  </si>
  <si>
    <t>Dittkuhn, Gudrun</t>
  </si>
  <si>
    <t>07.57</t>
  </si>
  <si>
    <t>01.52</t>
  </si>
  <si>
    <t>Dittkuhn, Klaus-Erik</t>
  </si>
  <si>
    <t>07.92</t>
  </si>
  <si>
    <t>05.94</t>
  </si>
  <si>
    <t>04.94</t>
  </si>
  <si>
    <t>01.92</t>
  </si>
  <si>
    <t>02.44</t>
  </si>
  <si>
    <t>Grötsch, Walter</t>
  </si>
  <si>
    <t>Amon, Robert</t>
  </si>
  <si>
    <t>Kreismeisterschaft 2011  -  S K V  Röttenbach</t>
  </si>
  <si>
    <t>A  -  J u g e n d           ( 01.07.1992 - 30.06.1996 )</t>
  </si>
  <si>
    <t>19.  /  20.  Februar  2011</t>
  </si>
  <si>
    <t>B  -  J u g e n d       ( 01.07.1996 - 30.06.2001 )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</si>
  <si>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Freitag, den </t>
    </r>
    <r>
      <rPr>
        <b/>
        <sz val="10"/>
        <rFont val="Arial"/>
        <family val="2"/>
      </rPr>
      <t>25.02.2011</t>
    </r>
    <r>
      <rPr>
        <sz val="10"/>
        <rFont val="Arial"/>
        <family val="0"/>
      </rPr>
      <t xml:space="preserve"> um </t>
    </r>
    <r>
      <rPr>
        <b/>
        <sz val="10"/>
        <rFont val="Arial"/>
        <family val="2"/>
      </rPr>
      <t>19.00</t>
    </r>
    <r>
      <rPr>
        <sz val="10"/>
        <rFont val="Arial"/>
        <family val="0"/>
      </rPr>
      <t xml:space="preserve"> Uhr beim </t>
    </r>
    <r>
      <rPr>
        <b/>
        <sz val="10"/>
        <rFont val="Arial"/>
        <family val="2"/>
      </rPr>
      <t>Baiersdorfer SV</t>
    </r>
  </si>
  <si>
    <t>Teilnehmer an der Bezirksmeisterschaften 2011:   U18 männlich  Platz 1 - 3</t>
  </si>
  <si>
    <t>Teilnehmer an der Bezirksmeisterschaften 2011:   U18 weiblich  Platz 1 + 2</t>
  </si>
  <si>
    <t>Teilnehmer an der Bezirksmeisterschaften 2011:   U14 männlich   Platz 1 - 3</t>
  </si>
  <si>
    <t>Teilnehmer an der Bezirksmeisterschaften 2011:   U14 weiblich  Platz 1 + 2</t>
  </si>
  <si>
    <r>
      <t xml:space="preserve">am  </t>
    </r>
    <r>
      <rPr>
        <b/>
        <sz val="10"/>
        <rFont val="Arial"/>
        <family val="2"/>
      </rPr>
      <t>16. /  17. 04. 2011</t>
    </r>
    <r>
      <rPr>
        <sz val="10"/>
        <rFont val="Arial"/>
        <family val="0"/>
      </rPr>
      <t xml:space="preserve"> bei  </t>
    </r>
    <r>
      <rPr>
        <b/>
        <sz val="10"/>
        <rFont val="Arial"/>
        <family val="2"/>
      </rPr>
      <t>AG Heideck</t>
    </r>
  </si>
  <si>
    <r>
      <t xml:space="preserve">am  </t>
    </r>
    <r>
      <rPr>
        <b/>
        <sz val="10"/>
        <rFont val="Arial"/>
        <family val="2"/>
      </rPr>
      <t>16. /  17. 04. 2011</t>
    </r>
    <r>
      <rPr>
        <sz val="10"/>
        <rFont val="Arial"/>
        <family val="0"/>
      </rPr>
      <t xml:space="preserve"> bei der  </t>
    </r>
    <r>
      <rPr>
        <b/>
        <sz val="10"/>
        <rFont val="Arial"/>
        <family val="2"/>
      </rPr>
      <t>TSG Roth</t>
    </r>
  </si>
  <si>
    <r>
      <t xml:space="preserve">Titelverteidiger :  </t>
    </r>
    <r>
      <rPr>
        <b/>
        <sz val="11"/>
        <rFont val="Arial"/>
        <family val="2"/>
      </rPr>
      <t>D o l l i n g e r ,  Marco</t>
    </r>
    <r>
      <rPr>
        <sz val="11"/>
        <rFont val="Arial"/>
        <family val="2"/>
      </rPr>
      <t xml:space="preserve">       Gut Holz Höchstadt        </t>
    </r>
    <r>
      <rPr>
        <b/>
        <sz val="11"/>
        <rFont val="Arial"/>
        <family val="2"/>
      </rPr>
      <t>1 7 4 7</t>
    </r>
    <r>
      <rPr>
        <sz val="11"/>
        <rFont val="Arial"/>
        <family val="2"/>
      </rPr>
      <t xml:space="preserve">  Kegel</t>
    </r>
  </si>
  <si>
    <t>Kreismeisterschaft 2011  -  B S C  E r l a n g e n</t>
  </si>
  <si>
    <t>J u n i o r e n         ( 01.07.1987 - 30.06.1992 )</t>
  </si>
  <si>
    <t>Kreismeisterschaft 2011  -   T S V   H e m h o f e n</t>
  </si>
  <si>
    <t xml:space="preserve"> J u n i o r i n n e n       ( 01.07.1987 - 30.06.1992 )</t>
  </si>
  <si>
    <r>
      <t xml:space="preserve">Titelverteidiger:  </t>
    </r>
    <r>
      <rPr>
        <b/>
        <sz val="11"/>
        <rFont val="Arial"/>
        <family val="2"/>
      </rPr>
      <t>M a i e r ,  Carmen</t>
    </r>
    <r>
      <rPr>
        <sz val="11"/>
        <rFont val="Arial"/>
        <family val="2"/>
      </rPr>
      <t xml:space="preserve">      GH Herzogenaurach        </t>
    </r>
    <r>
      <rPr>
        <b/>
        <sz val="11"/>
        <rFont val="Arial"/>
        <family val="2"/>
      </rPr>
      <t>9 2 1</t>
    </r>
    <r>
      <rPr>
        <sz val="11"/>
        <rFont val="Arial"/>
        <family val="2"/>
      </rPr>
      <t xml:space="preserve">  Kegel</t>
    </r>
  </si>
  <si>
    <t>Kreismeisterschaft 2011  -   S p V g g  E r l a n g e n</t>
  </si>
  <si>
    <t>D a m e n              ( 01.07.1961 - 30.06.1987 )</t>
  </si>
  <si>
    <t>Teilnehmer an der Bezirksmeisterschaft 2011:  Platz 1 - 5</t>
  </si>
  <si>
    <t>Teilnehmer an der Bezirksmeisterschaft 2011:  Platz 1 - 4</t>
  </si>
  <si>
    <r>
      <t xml:space="preserve">Titelverteidiger :  </t>
    </r>
    <r>
      <rPr>
        <b/>
        <sz val="11"/>
        <rFont val="Arial"/>
        <family val="2"/>
      </rPr>
      <t>N e u b a u e r , Jasmin</t>
    </r>
    <r>
      <rPr>
        <sz val="11"/>
        <rFont val="Arial"/>
        <family val="2"/>
      </rPr>
      <t xml:space="preserve">     TSV Hemhofen        </t>
    </r>
    <r>
      <rPr>
        <b/>
        <sz val="11"/>
        <rFont val="Arial"/>
        <family val="2"/>
      </rPr>
      <t xml:space="preserve"> 8 0 9</t>
    </r>
    <r>
      <rPr>
        <sz val="11"/>
        <rFont val="Arial"/>
        <family val="2"/>
      </rPr>
      <t xml:space="preserve">   Kegel</t>
    </r>
  </si>
  <si>
    <r>
      <t xml:space="preserve">am  </t>
    </r>
    <r>
      <rPr>
        <b/>
        <sz val="10"/>
        <rFont val="Arial"/>
        <family val="2"/>
      </rPr>
      <t>07. /  08. 05. 2011</t>
    </r>
    <r>
      <rPr>
        <sz val="10"/>
        <rFont val="Arial"/>
        <family val="0"/>
      </rPr>
      <t xml:space="preserve">  beim </t>
    </r>
    <r>
      <rPr>
        <b/>
        <sz val="10"/>
        <rFont val="Arial"/>
        <family val="2"/>
      </rPr>
      <t>TSV Pyrbaum</t>
    </r>
  </si>
  <si>
    <t>Vogel, Carmen</t>
  </si>
  <si>
    <t>04.88</t>
  </si>
  <si>
    <t>S e n i o r i n n e n  A         ( 01.07.1951 - 30.06.1961 )</t>
  </si>
  <si>
    <r>
      <t xml:space="preserve">am  </t>
    </r>
    <r>
      <rPr>
        <b/>
        <sz val="10"/>
        <rFont val="Arial"/>
        <family val="2"/>
      </rPr>
      <t>30.04. / 01. 05. 2011</t>
    </r>
    <r>
      <rPr>
        <sz val="10"/>
        <rFont val="Arial"/>
        <family val="0"/>
      </rPr>
      <t xml:space="preserve">  beim </t>
    </r>
    <r>
      <rPr>
        <b/>
        <sz val="10"/>
        <rFont val="Arial"/>
        <family val="2"/>
      </rPr>
      <t>KV Rothenburg</t>
    </r>
  </si>
  <si>
    <t>Teilnehmer an der Bezirksmeisterschaft 2011:  Platz 1 - 7</t>
  </si>
  <si>
    <t>Kreismeisterschaft 2011  -   T S V  H e m h o f e n</t>
  </si>
  <si>
    <t>S e n i o r i n n e n  B          ( bis einschl. 30.06.1951 )</t>
  </si>
  <si>
    <t>Bittner, Adelheid</t>
  </si>
  <si>
    <t>11.49</t>
  </si>
  <si>
    <t>11.44</t>
  </si>
  <si>
    <t>Lengenfelder, Claudia</t>
  </si>
  <si>
    <t>09.78</t>
  </si>
  <si>
    <t>02.77</t>
  </si>
  <si>
    <t>Steiner, Melanie</t>
  </si>
  <si>
    <t>09.80</t>
  </si>
  <si>
    <t>Wirth, Petra</t>
  </si>
  <si>
    <r>
      <t xml:space="preserve">Titelverteidiger :  </t>
    </r>
    <r>
      <rPr>
        <b/>
        <sz val="11"/>
        <rFont val="Arial"/>
        <family val="2"/>
      </rPr>
      <t>B ö l d,  Anita</t>
    </r>
    <r>
      <rPr>
        <sz val="11"/>
        <rFont val="Arial"/>
        <family val="2"/>
      </rPr>
      <t xml:space="preserve">    Tuspo Heroldsberg       </t>
    </r>
    <r>
      <rPr>
        <b/>
        <sz val="11"/>
        <rFont val="Arial"/>
        <family val="2"/>
      </rPr>
      <t>8 7 2</t>
    </r>
    <r>
      <rPr>
        <sz val="11"/>
        <rFont val="Arial"/>
        <family val="2"/>
      </rPr>
      <t xml:space="preserve">  Kegel</t>
    </r>
  </si>
  <si>
    <r>
      <t xml:space="preserve">Vorlauf:  Bahn  1 + 2  (18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3 + 4   (12 Starter)</t>
    </r>
  </si>
  <si>
    <r>
      <t xml:space="preserve"> Vorlauf: Bahn  3 + 4  (18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+ 2   (12 Starter)</t>
    </r>
  </si>
  <si>
    <t>Tuspo Herold.2</t>
  </si>
  <si>
    <t>Tuspo Herold.1</t>
  </si>
  <si>
    <t>SC H'aurach 2</t>
  </si>
  <si>
    <t>SC H'aurach 1</t>
  </si>
  <si>
    <t>Laubitz, Cornelia</t>
  </si>
  <si>
    <t>12.55</t>
  </si>
  <si>
    <t>Stritz, Martina</t>
  </si>
  <si>
    <t>Fietsch, Juliana</t>
  </si>
  <si>
    <t>02.57</t>
  </si>
  <si>
    <r>
      <t xml:space="preserve"> Vorlauf:  Bahn  1 + 2  (8 Starter)  /   Endlauf: </t>
    </r>
    <r>
      <rPr>
        <b/>
        <sz val="10"/>
        <rFont val="Arial"/>
        <family val="2"/>
      </rPr>
      <t>11.40</t>
    </r>
    <r>
      <rPr>
        <sz val="10"/>
        <rFont val="Arial"/>
        <family val="0"/>
      </rPr>
      <t xml:space="preserve"> Uhr  Bahn  1 + 2   (8 Starter)</t>
    </r>
  </si>
  <si>
    <r>
      <t xml:space="preserve">Titelverteidiger :  </t>
    </r>
    <r>
      <rPr>
        <b/>
        <sz val="11"/>
        <rFont val="Arial"/>
        <family val="2"/>
      </rPr>
      <t>K o t u l l a,  Annerose</t>
    </r>
    <r>
      <rPr>
        <sz val="11"/>
        <rFont val="Arial"/>
        <family val="2"/>
      </rPr>
      <t xml:space="preserve">       Verein  Erlangen    </t>
    </r>
    <r>
      <rPr>
        <b/>
        <sz val="11"/>
        <rFont val="Arial"/>
        <family val="2"/>
      </rPr>
      <t>8 2 6</t>
    </r>
    <r>
      <rPr>
        <sz val="11"/>
        <rFont val="Arial"/>
        <family val="2"/>
      </rPr>
      <t xml:space="preserve">   Kegel</t>
    </r>
  </si>
  <si>
    <r>
      <t xml:space="preserve">   Vorlauf:  Bahn  1 + 2  (4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+ 2   (4 Starter)</t>
    </r>
  </si>
  <si>
    <r>
      <t xml:space="preserve">am  </t>
    </r>
    <r>
      <rPr>
        <b/>
        <sz val="10"/>
        <rFont val="Arial"/>
        <family val="2"/>
      </rPr>
      <t>07. /  08. 05. 2011</t>
    </r>
    <r>
      <rPr>
        <sz val="10"/>
        <rFont val="Arial"/>
        <family val="0"/>
      </rPr>
      <t xml:space="preserve">  bei </t>
    </r>
    <r>
      <rPr>
        <b/>
        <sz val="10"/>
        <rFont val="Arial"/>
        <family val="2"/>
      </rPr>
      <t>GH / TSV Lauf</t>
    </r>
  </si>
  <si>
    <t>H e r r e n               ( 01.07.1961 - 30.06.1987 )</t>
  </si>
  <si>
    <r>
      <t xml:space="preserve">Titelverteidiger:  </t>
    </r>
    <r>
      <rPr>
        <b/>
        <sz val="11"/>
        <rFont val="Arial"/>
        <family val="2"/>
      </rPr>
      <t>F l o s s m a n n ,  Christian</t>
    </r>
    <r>
      <rPr>
        <sz val="11"/>
        <rFont val="Arial"/>
        <family val="2"/>
      </rPr>
      <t xml:space="preserve">       Verein  E r l a n g e n        </t>
    </r>
    <r>
      <rPr>
        <b/>
        <sz val="11"/>
        <rFont val="Arial"/>
        <family val="2"/>
      </rPr>
      <t>1 8 4 8</t>
    </r>
    <r>
      <rPr>
        <sz val="11"/>
        <rFont val="Arial"/>
        <family val="2"/>
      </rPr>
      <t xml:space="preserve">   Kegel</t>
    </r>
  </si>
  <si>
    <r>
      <t xml:space="preserve">am  </t>
    </r>
    <r>
      <rPr>
        <b/>
        <sz val="10"/>
        <rFont val="Arial"/>
        <family val="2"/>
      </rPr>
      <t>07. /  08. 05. 2011</t>
    </r>
    <r>
      <rPr>
        <sz val="10"/>
        <rFont val="Arial"/>
        <family val="0"/>
      </rPr>
      <t xml:space="preserve">  beim </t>
    </r>
    <r>
      <rPr>
        <b/>
        <sz val="10"/>
        <rFont val="Arial"/>
        <family val="2"/>
      </rPr>
      <t>Henger SV</t>
    </r>
  </si>
  <si>
    <t>Reinhardt, Wolfgang</t>
  </si>
  <si>
    <t>11.82</t>
  </si>
  <si>
    <t>Gumbrecht, Heiko</t>
  </si>
  <si>
    <t>09.70</t>
  </si>
  <si>
    <t>Schweidler, Michael</t>
  </si>
  <si>
    <t>07.61</t>
  </si>
  <si>
    <t>Wilhelm, Frank</t>
  </si>
  <si>
    <t>01.79</t>
  </si>
  <si>
    <t>Beck, Christian</t>
  </si>
  <si>
    <t>Müller, Marco</t>
  </si>
  <si>
    <t>07.81</t>
  </si>
  <si>
    <r>
      <t xml:space="preserve">Titelverteidiger:  </t>
    </r>
    <r>
      <rPr>
        <b/>
        <sz val="11"/>
        <rFont val="Arial"/>
        <family val="2"/>
      </rPr>
      <t>G u m b r e c h t, Karl-Heinz</t>
    </r>
    <r>
      <rPr>
        <sz val="11"/>
        <rFont val="Arial"/>
        <family val="2"/>
      </rPr>
      <t xml:space="preserve">     Verein Erlangen      </t>
    </r>
    <r>
      <rPr>
        <b/>
        <sz val="11"/>
        <rFont val="Arial"/>
        <family val="2"/>
      </rPr>
      <t xml:space="preserve"> 9 3 7</t>
    </r>
    <r>
      <rPr>
        <sz val="11"/>
        <rFont val="Arial"/>
        <family val="2"/>
      </rPr>
      <t xml:space="preserve">  Kegel</t>
    </r>
  </si>
  <si>
    <t>S e n i o r e n   A            ( 01.07.1951 - 30.06.1961 )</t>
  </si>
  <si>
    <t>Kreismeisterschaft 2011  -  T S V  N e u h a u s</t>
  </si>
  <si>
    <r>
      <t xml:space="preserve">am  </t>
    </r>
    <r>
      <rPr>
        <b/>
        <sz val="10"/>
        <rFont val="Arial"/>
        <family val="2"/>
      </rPr>
      <t>30. 04. / 01. 05. 2011</t>
    </r>
    <r>
      <rPr>
        <sz val="10"/>
        <rFont val="Arial"/>
        <family val="0"/>
      </rPr>
      <t xml:space="preserve">  beim  </t>
    </r>
    <r>
      <rPr>
        <b/>
        <sz val="10"/>
        <rFont val="Arial"/>
        <family val="2"/>
      </rPr>
      <t>ESV Ansbach-Eyb</t>
    </r>
  </si>
  <si>
    <t>Zienert, Hans</t>
  </si>
  <si>
    <t>05.53</t>
  </si>
  <si>
    <t>05.60</t>
  </si>
  <si>
    <t>Vogel, Alfred</t>
  </si>
  <si>
    <t>Horlitz, Werner</t>
  </si>
  <si>
    <r>
      <t xml:space="preserve">Titelverteidiger:  </t>
    </r>
    <r>
      <rPr>
        <b/>
        <sz val="11"/>
        <rFont val="Arial"/>
        <family val="2"/>
      </rPr>
      <t>H ä u b l e i n , Ernst</t>
    </r>
    <r>
      <rPr>
        <sz val="11"/>
        <rFont val="Arial"/>
        <family val="2"/>
      </rPr>
      <t xml:space="preserve">      Verein  Erlangen         </t>
    </r>
    <r>
      <rPr>
        <b/>
        <sz val="11"/>
        <rFont val="Arial"/>
        <family val="2"/>
      </rPr>
      <t>9 5 6</t>
    </r>
    <r>
      <rPr>
        <sz val="11"/>
        <rFont val="Arial"/>
        <family val="2"/>
      </rPr>
      <t xml:space="preserve">  Kegel</t>
    </r>
  </si>
  <si>
    <t>Kreismeisterschaft 2011  -  T S V   N e u h a u s</t>
  </si>
  <si>
    <t>S e n i o r e n   B           ( bis einschl. 30.06.1951 )</t>
  </si>
  <si>
    <t>Korb, Günther</t>
  </si>
  <si>
    <t>Händel, Konrad</t>
  </si>
  <si>
    <t>11.42</t>
  </si>
  <si>
    <r>
      <t xml:space="preserve">Vorlauf:  Bahn  3 + 4  (22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 1 + 2   (12 Starter)</t>
    </r>
  </si>
  <si>
    <t>Stingl, Gerald</t>
  </si>
  <si>
    <t>Kreismeisterschaft 2011  -  B a i e r s d o r f e r  S V</t>
  </si>
  <si>
    <t>Erllangen 3</t>
  </si>
  <si>
    <t>Albert, Ramona</t>
  </si>
  <si>
    <t>07.62</t>
  </si>
  <si>
    <t>03.82</t>
  </si>
  <si>
    <r>
      <t xml:space="preserve">Titelverteidiger :  </t>
    </r>
    <r>
      <rPr>
        <b/>
        <sz val="11"/>
        <rFont val="Arial"/>
        <family val="2"/>
      </rPr>
      <t>S c h m i r l e r ,  Julia</t>
    </r>
    <r>
      <rPr>
        <sz val="11"/>
        <rFont val="Arial"/>
        <family val="2"/>
      </rPr>
      <t xml:space="preserve">      Gut Holz Höchstadt     </t>
    </r>
    <r>
      <rPr>
        <b/>
        <sz val="11"/>
        <rFont val="Arial"/>
        <family val="2"/>
      </rPr>
      <t>8 1 0</t>
    </r>
    <r>
      <rPr>
        <sz val="11"/>
        <rFont val="Arial"/>
        <family val="2"/>
      </rPr>
      <t xml:space="preserve">  Kegel</t>
    </r>
  </si>
  <si>
    <r>
      <t xml:space="preserve">Titelverteidiger :  </t>
    </r>
    <r>
      <rPr>
        <b/>
        <sz val="11"/>
        <rFont val="Arial"/>
        <family val="2"/>
      </rPr>
      <t>S e c k a n o v i c,  Damir</t>
    </r>
    <r>
      <rPr>
        <sz val="11"/>
        <rFont val="Arial"/>
        <family val="2"/>
      </rPr>
      <t xml:space="preserve">     Verein Erlangen      </t>
    </r>
    <r>
      <rPr>
        <b/>
        <sz val="11"/>
        <rFont val="Arial"/>
        <family val="2"/>
      </rPr>
      <t>8 6 3</t>
    </r>
    <r>
      <rPr>
        <sz val="11"/>
        <rFont val="Arial"/>
        <family val="2"/>
      </rPr>
      <t xml:space="preserve">  Kegel</t>
    </r>
  </si>
  <si>
    <r>
      <t xml:space="preserve">Titelverteidiger :  </t>
    </r>
    <r>
      <rPr>
        <b/>
        <sz val="10"/>
        <rFont val="MS Sans Serif"/>
        <family val="2"/>
      </rPr>
      <t>O p p e l t , Dominik</t>
    </r>
    <r>
      <rPr>
        <sz val="10"/>
        <rFont val="MS Sans Serif"/>
        <family val="2"/>
      </rPr>
      <t xml:space="preserve">       T S V  Neuhaus    </t>
    </r>
    <r>
      <rPr>
        <b/>
        <sz val="10"/>
        <rFont val="MS Sans Serif"/>
        <family val="2"/>
      </rPr>
      <t>7 3 1</t>
    </r>
    <r>
      <rPr>
        <sz val="10"/>
        <rFont val="MS Sans Serif"/>
        <family val="2"/>
      </rPr>
      <t xml:space="preserve">  Kegel</t>
    </r>
  </si>
  <si>
    <r>
      <t xml:space="preserve">Titelverteidiger:  </t>
    </r>
    <r>
      <rPr>
        <b/>
        <sz val="10"/>
        <rFont val="MS Sans Serif"/>
        <family val="2"/>
      </rPr>
      <t>T r e n k a,  Verena</t>
    </r>
    <r>
      <rPr>
        <sz val="10"/>
        <rFont val="MS Sans Serif"/>
        <family val="2"/>
      </rPr>
      <t xml:space="preserve">     GH Herzogenaurach    </t>
    </r>
    <r>
      <rPr>
        <b/>
        <sz val="10"/>
        <rFont val="MS Sans Serif"/>
        <family val="2"/>
      </rPr>
      <t>6 5 7</t>
    </r>
    <r>
      <rPr>
        <sz val="10"/>
        <rFont val="MS Sans Serif"/>
        <family val="2"/>
      </rPr>
      <t xml:space="preserve">  Kegel</t>
    </r>
  </si>
  <si>
    <t>Fuchs, Heike</t>
  </si>
  <si>
    <t>Hofmann, Carina</t>
  </si>
  <si>
    <r>
      <t>A-Jugend weiblich</t>
    </r>
    <r>
      <rPr>
        <sz val="10"/>
        <rFont val="Arial"/>
        <family val="0"/>
      </rPr>
      <t xml:space="preserve">:  Vorlauf:  Bahn 3+4   6 Starter 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1+2  6 Starter</t>
    </r>
  </si>
  <si>
    <t>Oepp, Stephen</t>
  </si>
  <si>
    <t>Zeller, Stefan</t>
  </si>
  <si>
    <t>Häfner, Daniel</t>
  </si>
  <si>
    <r>
      <t>B - Jugend weiblich</t>
    </r>
    <r>
      <rPr>
        <sz val="10"/>
        <rFont val="Arial"/>
        <family val="0"/>
      </rPr>
      <t xml:space="preserve"> ---&gt;    Vorlauf: Bahn 1+2   4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3+4   4 Starter</t>
    </r>
  </si>
  <si>
    <t>08.92</t>
  </si>
  <si>
    <t>Gricar, Engelbert</t>
  </si>
  <si>
    <t>07.65</t>
  </si>
  <si>
    <t>Grimm, Domenic</t>
  </si>
  <si>
    <t>07.87</t>
  </si>
  <si>
    <t>Egbers, Claudia</t>
  </si>
  <si>
    <t>06.56</t>
  </si>
  <si>
    <r>
      <t>A-Jugend männlich</t>
    </r>
    <r>
      <rPr>
        <sz val="10"/>
        <rFont val="Arial"/>
        <family val="0"/>
      </rPr>
      <t xml:space="preserve">:  Vorlauf:  Bahn 3+4   12 Starter   /   Endlauf: </t>
    </r>
    <r>
      <rPr>
        <b/>
        <sz val="10"/>
        <rFont val="Arial"/>
        <family val="2"/>
      </rPr>
      <t>12.30</t>
    </r>
    <r>
      <rPr>
        <sz val="10"/>
        <rFont val="Arial"/>
        <family val="0"/>
      </rPr>
      <t xml:space="preserve"> Uhr Bahn 1+2   8 Starter</t>
    </r>
  </si>
  <si>
    <r>
      <t>B - Jugend männlich</t>
    </r>
    <r>
      <rPr>
        <sz val="10"/>
        <rFont val="Arial"/>
        <family val="0"/>
      </rPr>
      <t xml:space="preserve"> ---&gt;    Vorlauf: Bahn 1+2   10 Starter  /   Endlauf: </t>
    </r>
    <r>
      <rPr>
        <b/>
        <sz val="10"/>
        <rFont val="Arial"/>
        <family val="2"/>
      </rPr>
      <t>11.40</t>
    </r>
    <r>
      <rPr>
        <sz val="10"/>
        <rFont val="Arial"/>
        <family val="0"/>
      </rPr>
      <t xml:space="preserve"> Uhr Bahn 3+4   8 Starter</t>
    </r>
  </si>
  <si>
    <t>05.00</t>
  </si>
  <si>
    <t>05.97</t>
  </si>
  <si>
    <t>03.95</t>
  </si>
  <si>
    <t>12.92</t>
  </si>
  <si>
    <t>Eibert, Manuel</t>
  </si>
  <si>
    <t>Oppelt, Dominik</t>
  </si>
  <si>
    <t>Oppelt, Larissa</t>
  </si>
  <si>
    <t>05.85</t>
  </si>
  <si>
    <t>05.72</t>
  </si>
  <si>
    <t>Neuper, Yvonne</t>
  </si>
  <si>
    <t>Oppelt, Claudia</t>
  </si>
  <si>
    <t>Frei</t>
  </si>
  <si>
    <t>08.59</t>
  </si>
  <si>
    <t>04.61</t>
  </si>
  <si>
    <t>Horst, Roland</t>
  </si>
  <si>
    <t>Dausch, Benno</t>
  </si>
  <si>
    <t>Erlangen</t>
  </si>
  <si>
    <t>11.97</t>
  </si>
  <si>
    <t>Lang, Thomas</t>
  </si>
  <si>
    <t>07.99</t>
  </si>
  <si>
    <t>Scherer, Marcel</t>
  </si>
  <si>
    <t>11.98</t>
  </si>
  <si>
    <t>Wahl, Jasmin</t>
  </si>
  <si>
    <t>Röhling, Sonja</t>
  </si>
  <si>
    <t>10.81</t>
  </si>
  <si>
    <t>Lang, Ute</t>
  </si>
  <si>
    <t>10.71</t>
  </si>
  <si>
    <t>Graf, Beate</t>
  </si>
  <si>
    <t>07.56</t>
  </si>
  <si>
    <t>Holzmann, Erika</t>
  </si>
  <si>
    <t>Haagen, Alexander</t>
  </si>
  <si>
    <t>11.87</t>
  </si>
  <si>
    <t>Schmitt, Michael</t>
  </si>
  <si>
    <t>05.89</t>
  </si>
  <si>
    <t>Röhling, Matthias</t>
  </si>
  <si>
    <t>04.78</t>
  </si>
  <si>
    <t>Lang, Bernhard</t>
  </si>
  <si>
    <t>02.72</t>
  </si>
  <si>
    <t>Sauer, Sven</t>
  </si>
  <si>
    <t>09.82</t>
  </si>
  <si>
    <t>Hasenberger,Daniel</t>
  </si>
  <si>
    <t>Seckanovic, Mirnad</t>
  </si>
  <si>
    <t>02.83</t>
  </si>
  <si>
    <t>Peisker, Thomas</t>
  </si>
  <si>
    <t>06.59</t>
  </si>
  <si>
    <t>06.36</t>
  </si>
  <si>
    <t>02.49</t>
  </si>
  <si>
    <t>Neubauer, Egon</t>
  </si>
  <si>
    <t>Schuster, Harald</t>
  </si>
  <si>
    <t>09.59</t>
  </si>
  <si>
    <t>Lauterbach, Sindy</t>
  </si>
  <si>
    <t>03.59</t>
  </si>
  <si>
    <t>04.87</t>
  </si>
  <si>
    <t>Guidilli, Alessandro</t>
  </si>
  <si>
    <t>04.99</t>
  </si>
  <si>
    <t>09.95</t>
  </si>
  <si>
    <t>05.93</t>
  </si>
  <si>
    <t>Oepp, Liane</t>
  </si>
  <si>
    <t>11.68</t>
  </si>
  <si>
    <t>Brendel, Claudia</t>
  </si>
  <si>
    <t>05.63</t>
  </si>
  <si>
    <t>Lux, Monika</t>
  </si>
  <si>
    <t>05.61</t>
  </si>
  <si>
    <t>Konarski, Thomas</t>
  </si>
  <si>
    <t>12.87</t>
  </si>
  <si>
    <t>08.88</t>
  </si>
  <si>
    <t>Wagner, Felix</t>
  </si>
  <si>
    <t>07.77</t>
  </si>
  <si>
    <t>Lux, Thomas</t>
  </si>
  <si>
    <t>03.80</t>
  </si>
  <si>
    <t>Gundelsheimer, Ute</t>
  </si>
  <si>
    <t>05.54</t>
  </si>
  <si>
    <t>Paus, Marion</t>
  </si>
  <si>
    <t>09.61</t>
  </si>
  <si>
    <t>Peetz, Hans.Jürgen</t>
  </si>
  <si>
    <t>Rippel, Herrmann</t>
  </si>
  <si>
    <t>Kessel, Johann</t>
  </si>
  <si>
    <t>Müller, Gerhard</t>
  </si>
  <si>
    <t>abgemeldet 16.02.</t>
  </si>
  <si>
    <t>abgemeldet 15.02.</t>
  </si>
  <si>
    <t>10.57</t>
  </si>
  <si>
    <t>abgemeldet 17.02.</t>
  </si>
  <si>
    <t>Dresel, Jonas</t>
  </si>
  <si>
    <t>10.44</t>
  </si>
  <si>
    <t>01.54</t>
  </si>
  <si>
    <t>08.67</t>
  </si>
  <si>
    <t>Hirsch, Karin</t>
  </si>
  <si>
    <t>Fachrioglu, Hannelore</t>
  </si>
  <si>
    <t>02.53</t>
  </si>
  <si>
    <t>Bratenstein, Liane</t>
  </si>
  <si>
    <t>12.65</t>
  </si>
  <si>
    <t>nicht angetreten !</t>
  </si>
  <si>
    <t>02.98</t>
  </si>
  <si>
    <t>Eck, Stefanie</t>
  </si>
  <si>
    <t>06.95</t>
  </si>
  <si>
    <t>Striegler, Michael</t>
  </si>
  <si>
    <t>Eibert, Julian</t>
  </si>
  <si>
    <t>a.K.</t>
  </si>
  <si>
    <t>Konietzki, Klara **</t>
  </si>
  <si>
    <t>** außer Konkurrenz !  Lochkugel</t>
  </si>
  <si>
    <t>Neubauer, Jasmin **</t>
  </si>
  <si>
    <t>** Abbruch wg. Verletzung.</t>
  </si>
  <si>
    <r>
      <t xml:space="preserve"> Vorlauf: Bahn  1 - 4  ( 12 Starter )  /   Endlauf:  </t>
    </r>
    <r>
      <rPr>
        <b/>
        <sz val="10"/>
        <rFont val="Arial"/>
        <family val="2"/>
      </rPr>
      <t>11.00</t>
    </r>
    <r>
      <rPr>
        <sz val="10"/>
        <rFont val="Arial"/>
        <family val="0"/>
      </rPr>
      <t xml:space="preserve"> Uhr Bahn  1 - 4   ( 8 Starter )</t>
    </r>
  </si>
  <si>
    <t/>
  </si>
  <si>
    <t>Müller Matthias</t>
  </si>
  <si>
    <t>08.64</t>
  </si>
  <si>
    <t>Verletzt für Endlauf</t>
  </si>
  <si>
    <t>Simmrock, Gerhard *</t>
  </si>
  <si>
    <t>Stritz, Gebhard *</t>
  </si>
  <si>
    <t>* abgemeldet</t>
  </si>
  <si>
    <t>Koch, Thomas *</t>
  </si>
  <si>
    <t>Reck, Gerhard *</t>
  </si>
  <si>
    <t>Gumbrecht, Karlheinz **</t>
  </si>
  <si>
    <t>** verletzt kann am Endlauf nicht teilnehmen</t>
  </si>
  <si>
    <t>Böld, Anita *</t>
  </si>
  <si>
    <t>Ferschmann, Ingrid *</t>
  </si>
  <si>
    <t>Endlauf n.a.</t>
  </si>
  <si>
    <t>09.92</t>
  </si>
  <si>
    <t>Bleny, Pascal *</t>
  </si>
  <si>
    <t>*zum Endlauf nicht angetreten !</t>
  </si>
  <si>
    <t>Endlauf nicht angetreten !</t>
  </si>
  <si>
    <t>zum Endlauf nicht angetreten</t>
  </si>
  <si>
    <t>Abbruch wg. Verletzung</t>
  </si>
  <si>
    <t>Wojaczek, Siegfried **</t>
  </si>
  <si>
    <t>Schmiedeberg, Günter **</t>
  </si>
  <si>
    <t>** zum Endlauf nicht angetreten</t>
  </si>
  <si>
    <t>zum Endlauf nicht angetreten.</t>
  </si>
  <si>
    <t>Abbruch wegen Verletzung</t>
  </si>
  <si>
    <t>Abbruch wg. Verlethzung</t>
  </si>
  <si>
    <t>Scheidel, Rosemarie</t>
  </si>
  <si>
    <t>Krank</t>
  </si>
  <si>
    <t>Heym, Rike *</t>
  </si>
  <si>
    <t>* nicht angetreten - krank</t>
  </si>
</sst>
</file>

<file path=xl/styles.xml><?xml version="1.0" encoding="utf-8"?>
<styleSheet xmlns="http://schemas.openxmlformats.org/spreadsheetml/2006/main">
  <numFmts count="40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mmm\ yyyy"/>
    <numFmt numFmtId="193" formatCode="mm\ yy"/>
    <numFmt numFmtId="194" formatCode="dd/mm/yy;@"/>
    <numFmt numFmtId="195" formatCode="[$€-2]\ #,##0.00_);[Red]\([$€-2]\ #,##0.00\)"/>
  </numFmts>
  <fonts count="41">
    <font>
      <sz val="10"/>
      <name val="Arial"/>
      <family val="0"/>
    </font>
    <font>
      <b/>
      <sz val="12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b/>
      <sz val="8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MS Sans Serif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9"/>
      <color indexed="8"/>
      <name val="MS Sans Serif"/>
      <family val="2"/>
    </font>
    <font>
      <b/>
      <sz val="8.5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2" applyNumberFormat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3" borderId="9" applyNumberFormat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" fontId="0" fillId="0" borderId="11" xfId="0" applyNumberFormat="1" applyBorder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0" fillId="0" borderId="13" xfId="0" applyNumberFormat="1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1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8" fontId="0" fillId="0" borderId="12" xfId="0" applyNumberFormat="1" applyFont="1" applyFill="1" applyBorder="1" applyAlignment="1" applyProtection="1">
      <alignment/>
      <protection locked="0"/>
    </xf>
    <xf numFmtId="188" fontId="8" fillId="0" borderId="12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88" fontId="0" fillId="0" borderId="13" xfId="0" applyNumberFormat="1" applyFont="1" applyFill="1" applyBorder="1" applyAlignment="1" applyProtection="1">
      <alignment/>
      <protection locked="0"/>
    </xf>
    <xf numFmtId="188" fontId="8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8" fontId="0" fillId="0" borderId="22" xfId="0" applyNumberFormat="1" applyFont="1" applyFill="1" applyBorder="1" applyAlignment="1" applyProtection="1">
      <alignment/>
      <protection locked="0"/>
    </xf>
    <xf numFmtId="188" fontId="8" fillId="0" borderId="22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 quotePrefix="1">
      <alignment horizontal="center"/>
    </xf>
    <xf numFmtId="188" fontId="0" fillId="0" borderId="0" xfId="0" applyNumberFormat="1" applyFont="1" applyFill="1" applyBorder="1" applyAlignment="1" applyProtection="1">
      <alignment/>
      <protection locked="0"/>
    </xf>
    <xf numFmtId="188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88" fontId="0" fillId="0" borderId="23" xfId="0" applyNumberFormat="1" applyFont="1" applyFill="1" applyBorder="1" applyAlignment="1" applyProtection="1">
      <alignment/>
      <protection locked="0"/>
    </xf>
    <xf numFmtId="188" fontId="8" fillId="0" borderId="23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8" fontId="0" fillId="0" borderId="19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88" fontId="0" fillId="0" borderId="12" xfId="0" applyNumberFormat="1" applyFont="1" applyFill="1" applyBorder="1" applyAlignment="1" applyProtection="1">
      <alignment/>
      <protection/>
    </xf>
    <xf numFmtId="188" fontId="0" fillId="0" borderId="25" xfId="0" applyNumberFormat="1" applyFont="1" applyFill="1" applyBorder="1" applyAlignment="1" applyProtection="1">
      <alignment/>
      <protection locked="0"/>
    </xf>
    <xf numFmtId="188" fontId="8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12" xfId="0" applyBorder="1" applyAlignment="1" applyProtection="1" quotePrefix="1">
      <alignment horizont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Border="1" applyAlignment="1" quotePrefix="1">
      <alignment/>
    </xf>
    <xf numFmtId="18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0" fillId="0" borderId="13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188" fontId="17" fillId="0" borderId="12" xfId="0" applyNumberFormat="1" applyFont="1" applyFill="1" applyBorder="1" applyAlignment="1" applyProtection="1">
      <alignment/>
      <protection locked="0"/>
    </xf>
    <xf numFmtId="188" fontId="19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Font="1" applyBorder="1" applyAlignment="1" quotePrefix="1">
      <alignment horizontal="center"/>
    </xf>
    <xf numFmtId="0" fontId="17" fillId="0" borderId="13" xfId="0" applyFont="1" applyBorder="1" applyAlignment="1">
      <alignment/>
    </xf>
    <xf numFmtId="0" fontId="17" fillId="0" borderId="20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0" fontId="17" fillId="0" borderId="12" xfId="0" applyFont="1" applyFill="1" applyBorder="1" applyAlignment="1" quotePrefix="1">
      <alignment horizontal="center"/>
    </xf>
    <xf numFmtId="0" fontId="17" fillId="0" borderId="11" xfId="0" applyFont="1" applyBorder="1" applyAlignment="1">
      <alignment/>
    </xf>
    <xf numFmtId="0" fontId="17" fillId="0" borderId="22" xfId="0" applyFont="1" applyBorder="1" applyAlignment="1">
      <alignment/>
    </xf>
    <xf numFmtId="17" fontId="0" fillId="0" borderId="12" xfId="0" applyNumberFormat="1" applyFill="1" applyBorder="1" applyAlignment="1" quotePrefix="1">
      <alignment horizontal="center"/>
    </xf>
    <xf numFmtId="0" fontId="20" fillId="0" borderId="0" xfId="0" applyFont="1" applyFill="1" applyBorder="1" applyAlignment="1">
      <alignment horizontal="left"/>
    </xf>
    <xf numFmtId="20" fontId="0" fillId="0" borderId="11" xfId="0" applyNumberFormat="1" applyBorder="1" applyAlignment="1" quotePrefix="1">
      <alignment/>
    </xf>
    <xf numFmtId="188" fontId="0" fillId="0" borderId="11" xfId="0" applyNumberFormat="1" applyFont="1" applyFill="1" applyBorder="1" applyAlignment="1" applyProtection="1">
      <alignment/>
      <protection locked="0"/>
    </xf>
    <xf numFmtId="188" fontId="8" fillId="0" borderId="11" xfId="0" applyNumberFormat="1" applyFont="1" applyFill="1" applyBorder="1" applyAlignment="1" applyProtection="1">
      <alignment horizontal="center"/>
      <protection/>
    </xf>
    <xf numFmtId="17" fontId="0" fillId="0" borderId="11" xfId="0" applyNumberFormat="1" applyFont="1" applyFill="1" applyBorder="1" applyAlignment="1" quotePrefix="1">
      <alignment/>
    </xf>
    <xf numFmtId="188" fontId="0" fillId="0" borderId="10" xfId="0" applyNumberFormat="1" applyFont="1" applyFill="1" applyBorder="1" applyAlignment="1" applyProtection="1">
      <alignment/>
      <protection locked="0"/>
    </xf>
    <xf numFmtId="17" fontId="0" fillId="0" borderId="11" xfId="0" applyNumberFormat="1" applyFont="1" applyFill="1" applyBorder="1" applyAlignment="1" applyProtection="1" quotePrefix="1">
      <alignment horizontal="center"/>
      <protection locked="0"/>
    </xf>
    <xf numFmtId="17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13" xfId="0" applyFont="1" applyBorder="1" applyAlignment="1" quotePrefix="1">
      <alignment horizontal="center"/>
    </xf>
    <xf numFmtId="0" fontId="10" fillId="0" borderId="19" xfId="0" applyFont="1" applyFill="1" applyBorder="1" applyAlignment="1">
      <alignment horizontal="center"/>
    </xf>
    <xf numFmtId="188" fontId="17" fillId="0" borderId="22" xfId="0" applyNumberFormat="1" applyFont="1" applyFill="1" applyBorder="1" applyAlignment="1" applyProtection="1">
      <alignment/>
      <protection locked="0"/>
    </xf>
    <xf numFmtId="188" fontId="19" fillId="0" borderId="22" xfId="0" applyNumberFormat="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8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17" fontId="0" fillId="0" borderId="12" xfId="0" applyNumberFormat="1" applyFont="1" applyFill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2" xfId="0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0" fillId="25" borderId="30" xfId="0" applyFill="1" applyBorder="1" applyAlignment="1">
      <alignment/>
    </xf>
    <xf numFmtId="0" fontId="2" fillId="25" borderId="13" xfId="0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21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6" fillId="25" borderId="21" xfId="0" applyFont="1" applyFill="1" applyBorder="1" applyAlignment="1">
      <alignment/>
    </xf>
    <xf numFmtId="0" fontId="9" fillId="26" borderId="16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11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17" fontId="0" fillId="0" borderId="12" xfId="0" applyNumberFormat="1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8" fontId="17" fillId="0" borderId="11" xfId="0" applyNumberFormat="1" applyFont="1" applyFill="1" applyBorder="1" applyAlignment="1" applyProtection="1">
      <alignment/>
      <protection locked="0"/>
    </xf>
    <xf numFmtId="188" fontId="19" fillId="0" borderId="11" xfId="0" applyNumberFormat="1" applyFont="1" applyFill="1" applyBorder="1" applyAlignment="1" applyProtection="1">
      <alignment horizontal="center"/>
      <protection/>
    </xf>
    <xf numFmtId="0" fontId="0" fillId="25" borderId="31" xfId="0" applyFill="1" applyBorder="1" applyAlignment="1">
      <alignment/>
    </xf>
    <xf numFmtId="0" fontId="2" fillId="25" borderId="14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/>
    </xf>
    <xf numFmtId="188" fontId="0" fillId="0" borderId="32" xfId="0" applyNumberFormat="1" applyFont="1" applyFill="1" applyBorder="1" applyAlignment="1" applyProtection="1">
      <alignment/>
      <protection locked="0"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" fontId="8" fillId="0" borderId="0" xfId="0" applyNumberFormat="1" applyFont="1" applyAlignment="1" quotePrefix="1">
      <alignment horizontal="center"/>
    </xf>
    <xf numFmtId="0" fontId="17" fillId="24" borderId="16" xfId="0" applyFont="1" applyFill="1" applyBorder="1" applyAlignment="1">
      <alignment/>
    </xf>
    <xf numFmtId="0" fontId="17" fillId="24" borderId="17" xfId="0" applyFont="1" applyFill="1" applyBorder="1" applyAlignment="1">
      <alignment/>
    </xf>
    <xf numFmtId="0" fontId="19" fillId="24" borderId="17" xfId="0" applyFont="1" applyFill="1" applyBorder="1" applyAlignment="1">
      <alignment/>
    </xf>
    <xf numFmtId="0" fontId="17" fillId="24" borderId="18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7" fontId="0" fillId="0" borderId="12" xfId="0" applyNumberFormat="1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17" fontId="0" fillId="0" borderId="13" xfId="0" applyNumberFormat="1" applyFont="1" applyFill="1" applyBorder="1" applyAlignment="1" quotePrefix="1">
      <alignment/>
    </xf>
    <xf numFmtId="0" fontId="0" fillId="0" borderId="11" xfId="0" applyFont="1" applyFill="1" applyBorder="1" applyAlignment="1" quotePrefix="1">
      <alignment horizontal="center"/>
    </xf>
    <xf numFmtId="188" fontId="0" fillId="0" borderId="12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Font="1" applyFill="1" applyBorder="1" applyAlignment="1" quotePrefix="1">
      <alignment/>
    </xf>
    <xf numFmtId="0" fontId="3" fillId="0" borderId="19" xfId="0" applyFont="1" applyFill="1" applyBorder="1" applyAlignment="1">
      <alignment horizontal="center"/>
    </xf>
    <xf numFmtId="17" fontId="0" fillId="0" borderId="11" xfId="0" applyNumberFormat="1" applyFont="1" applyFill="1" applyBorder="1" applyAlignment="1">
      <alignment/>
    </xf>
    <xf numFmtId="193" fontId="0" fillId="0" borderId="12" xfId="0" applyNumberFormat="1" applyBorder="1" applyAlignment="1" quotePrefix="1">
      <alignment horizontal="center"/>
    </xf>
    <xf numFmtId="0" fontId="0" fillId="24" borderId="2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 quotePrefix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applyProtection="1" quotePrefix="1">
      <alignment horizontal="center"/>
      <protection locked="0"/>
    </xf>
    <xf numFmtId="17" fontId="8" fillId="0" borderId="13" xfId="0" applyNumberFormat="1" applyFont="1" applyFill="1" applyBorder="1" applyAlignment="1" quotePrefix="1">
      <alignment/>
    </xf>
    <xf numFmtId="0" fontId="0" fillId="0" borderId="23" xfId="0" applyFont="1" applyFill="1" applyBorder="1" applyAlignment="1" quotePrefix="1">
      <alignment horizontal="center"/>
    </xf>
    <xf numFmtId="20" fontId="0" fillId="0" borderId="13" xfId="0" applyNumberFormat="1" applyFont="1" applyBorder="1" applyAlignment="1" quotePrefix="1">
      <alignment/>
    </xf>
    <xf numFmtId="0" fontId="3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0" fillId="0" borderId="13" xfId="0" applyFont="1" applyFill="1" applyBorder="1" applyAlignment="1" quotePrefix="1">
      <alignment horizontal="center"/>
    </xf>
    <xf numFmtId="0" fontId="18" fillId="0" borderId="29" xfId="0" applyFont="1" applyFill="1" applyBorder="1" applyAlignment="1">
      <alignment horizontal="center"/>
    </xf>
    <xf numFmtId="17" fontId="8" fillId="0" borderId="22" xfId="0" applyNumberFormat="1" applyFont="1" applyFill="1" applyBorder="1" applyAlignment="1" quotePrefix="1">
      <alignment/>
    </xf>
    <xf numFmtId="0" fontId="8" fillId="0" borderId="11" xfId="0" applyFont="1" applyFill="1" applyBorder="1" applyAlignment="1" quotePrefix="1">
      <alignment/>
    </xf>
    <xf numFmtId="17" fontId="8" fillId="0" borderId="11" xfId="0" applyNumberFormat="1" applyFont="1" applyFill="1" applyBorder="1" applyAlignment="1" quotePrefix="1">
      <alignment/>
    </xf>
    <xf numFmtId="0" fontId="8" fillId="0" borderId="13" xfId="0" applyFont="1" applyFill="1" applyBorder="1" applyAlignment="1" quotePrefix="1">
      <alignment/>
    </xf>
    <xf numFmtId="0" fontId="8" fillId="0" borderId="22" xfId="0" applyFont="1" applyFill="1" applyBorder="1" applyAlignment="1" quotePrefix="1">
      <alignment/>
    </xf>
    <xf numFmtId="16" fontId="8" fillId="0" borderId="25" xfId="0" applyNumberFormat="1" applyFont="1" applyFill="1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88" fontId="17" fillId="0" borderId="13" xfId="0" applyNumberFormat="1" applyFont="1" applyFill="1" applyBorder="1" applyAlignment="1" applyProtection="1">
      <alignment/>
      <protection locked="0"/>
    </xf>
    <xf numFmtId="188" fontId="19" fillId="0" borderId="13" xfId="0" applyNumberFormat="1" applyFont="1" applyFill="1" applyBorder="1" applyAlignment="1" applyProtection="1">
      <alignment horizontal="center"/>
      <protection/>
    </xf>
    <xf numFmtId="188" fontId="17" fillId="0" borderId="23" xfId="0" applyNumberFormat="1" applyFont="1" applyFill="1" applyBorder="1" applyAlignment="1" applyProtection="1">
      <alignment/>
      <protection locked="0"/>
    </xf>
    <xf numFmtId="188" fontId="19" fillId="0" borderId="23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/>
    </xf>
    <xf numFmtId="17" fontId="0" fillId="0" borderId="12" xfId="0" applyNumberFormat="1" applyFont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0" fontId="0" fillId="0" borderId="11" xfId="0" applyNumberFormat="1" applyFont="1" applyBorder="1" applyAlignment="1" applyProtection="1" quotePrefix="1">
      <alignment horizontal="center"/>
      <protection locked="0"/>
    </xf>
    <xf numFmtId="20" fontId="0" fillId="0" borderId="13" xfId="0" applyNumberFormat="1" applyFont="1" applyBorder="1" applyAlignment="1" applyProtection="1" quotePrefix="1">
      <alignment horizontal="center"/>
      <protection locked="0"/>
    </xf>
    <xf numFmtId="20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/>
    </xf>
    <xf numFmtId="188" fontId="0" fillId="0" borderId="13" xfId="0" applyNumberFormat="1" applyFont="1" applyFill="1" applyBorder="1" applyAlignment="1" applyProtection="1">
      <alignment/>
      <protection/>
    </xf>
    <xf numFmtId="188" fontId="0" fillId="0" borderId="13" xfId="0" applyNumberFormat="1" applyFont="1" applyFill="1" applyBorder="1" applyAlignment="1" applyProtection="1">
      <alignment horizontal="center"/>
      <protection/>
    </xf>
    <xf numFmtId="188" fontId="0" fillId="0" borderId="12" xfId="0" applyNumberFormat="1" applyFont="1" applyFill="1" applyBorder="1" applyAlignment="1" applyProtection="1">
      <alignment horizontal="right"/>
      <protection locked="0"/>
    </xf>
    <xf numFmtId="188" fontId="0" fillId="0" borderId="13" xfId="0" applyNumberFormat="1" applyFont="1" applyFill="1" applyBorder="1" applyAlignment="1" applyProtection="1">
      <alignment horizontal="right"/>
      <protection locked="0"/>
    </xf>
    <xf numFmtId="188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Border="1" applyAlignment="1" quotePrefix="1">
      <alignment horizontal="center"/>
    </xf>
    <xf numFmtId="193" fontId="0" fillId="0" borderId="12" xfId="0" applyNumberFormat="1" applyFont="1" applyFill="1" applyBorder="1" applyAlignment="1" quotePrefix="1">
      <alignment horizontal="center"/>
    </xf>
    <xf numFmtId="17" fontId="0" fillId="0" borderId="26" xfId="0" applyNumberFormat="1" applyFont="1" applyFill="1" applyBorder="1" applyAlignment="1" applyProtection="1" quotePrefix="1">
      <alignment horizontal="center"/>
      <protection locked="0"/>
    </xf>
    <xf numFmtId="17" fontId="0" fillId="0" borderId="0" xfId="0" applyNumberFormat="1" applyFont="1" applyFill="1" applyBorder="1" applyAlignment="1" applyProtection="1" quotePrefix="1">
      <alignment horizontal="center"/>
      <protection locked="0"/>
    </xf>
    <xf numFmtId="17" fontId="0" fillId="0" borderId="11" xfId="0" applyNumberFormat="1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2" xfId="0" applyNumberFormat="1" applyFont="1" applyBorder="1" applyAlignment="1" quotePrefix="1">
      <alignment/>
    </xf>
    <xf numFmtId="0" fontId="17" fillId="0" borderId="0" xfId="0" applyFont="1" applyFill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17" fillId="0" borderId="11" xfId="0" applyFont="1" applyFill="1" applyBorder="1" applyAlignment="1">
      <alignment/>
    </xf>
    <xf numFmtId="0" fontId="0" fillId="0" borderId="22" xfId="0" applyFont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88" fontId="0" fillId="0" borderId="40" xfId="0" applyNumberFormat="1" applyFont="1" applyFill="1" applyBorder="1" applyAlignment="1" applyProtection="1">
      <alignment/>
      <protection locked="0"/>
    </xf>
    <xf numFmtId="188" fontId="8" fillId="0" borderId="40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 quotePrefix="1">
      <alignment horizontal="center"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188" fontId="8" fillId="0" borderId="12" xfId="0" applyNumberFormat="1" applyFont="1" applyFill="1" applyBorder="1" applyAlignment="1" applyProtection="1">
      <alignment horizontal="center"/>
      <protection locked="0"/>
    </xf>
    <xf numFmtId="188" fontId="8" fillId="0" borderId="13" xfId="0" applyNumberFormat="1" applyFont="1" applyFill="1" applyBorder="1" applyAlignment="1" applyProtection="1">
      <alignment horizontal="center"/>
      <protection locked="0"/>
    </xf>
    <xf numFmtId="188" fontId="8" fillId="0" borderId="11" xfId="0" applyNumberFormat="1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193" fontId="0" fillId="0" borderId="36" xfId="0" applyNumberFormat="1" applyFont="1" applyFill="1" applyBorder="1" applyAlignment="1" quotePrefix="1">
      <alignment horizontal="center"/>
    </xf>
    <xf numFmtId="0" fontId="0" fillId="0" borderId="43" xfId="0" applyFont="1" applyFill="1" applyBorder="1" applyAlignment="1">
      <alignment horizontal="center"/>
    </xf>
    <xf numFmtId="188" fontId="0" fillId="0" borderId="36" xfId="0" applyNumberFormat="1" applyFont="1" applyFill="1" applyBorder="1" applyAlignment="1" applyProtection="1">
      <alignment/>
      <protection locked="0"/>
    </xf>
    <xf numFmtId="188" fontId="8" fillId="0" borderId="36" xfId="0" applyNumberFormat="1" applyFont="1" applyFill="1" applyBorder="1" applyAlignment="1" applyProtection="1">
      <alignment horizontal="center"/>
      <protection/>
    </xf>
    <xf numFmtId="17" fontId="0" fillId="0" borderId="36" xfId="0" applyNumberFormat="1" applyFont="1" applyFill="1" applyBorder="1" applyAlignment="1" applyProtection="1" quotePrefix="1">
      <alignment/>
      <protection locked="0"/>
    </xf>
    <xf numFmtId="17" fontId="0" fillId="0" borderId="2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/>
    </xf>
    <xf numFmtId="17" fontId="8" fillId="0" borderId="11" xfId="0" applyNumberFormat="1" applyFont="1" applyBorder="1" applyAlignment="1" quotePrefix="1">
      <alignment/>
    </xf>
    <xf numFmtId="17" fontId="8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3" xfId="0" applyFont="1" applyBorder="1" applyAlignment="1" quotePrefix="1">
      <alignment/>
    </xf>
    <xf numFmtId="17" fontId="0" fillId="0" borderId="11" xfId="0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 quotePrefix="1">
      <alignment horizontal="center"/>
    </xf>
    <xf numFmtId="17" fontId="0" fillId="0" borderId="13" xfId="0" applyNumberFormat="1" applyFont="1" applyFill="1" applyBorder="1" applyAlignment="1" quotePrefix="1">
      <alignment horizontal="center"/>
    </xf>
    <xf numFmtId="193" fontId="0" fillId="0" borderId="13" xfId="0" applyNumberFormat="1" applyFont="1" applyFill="1" applyBorder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2" xfId="0" applyBorder="1" applyAlignment="1" applyProtection="1" quotePrefix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0" fontId="0" fillId="0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>
      <alignment/>
    </xf>
    <xf numFmtId="49" fontId="0" fillId="0" borderId="12" xfId="0" applyNumberFormat="1" applyBorder="1" applyAlignment="1" quotePrefix="1">
      <alignment horizontal="center"/>
    </xf>
    <xf numFmtId="17" fontId="8" fillId="0" borderId="22" xfId="0" applyNumberFormat="1" applyFont="1" applyBorder="1" applyAlignment="1" applyProtection="1" quotePrefix="1">
      <alignment horizontal="center"/>
      <protection locked="0"/>
    </xf>
    <xf numFmtId="17" fontId="0" fillId="0" borderId="13" xfId="0" applyNumberFormat="1" applyFont="1" applyFill="1" applyBorder="1" applyAlignment="1" applyProtection="1" quotePrefix="1">
      <alignment horizontal="center"/>
      <protection locked="0"/>
    </xf>
    <xf numFmtId="0" fontId="9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17" fontId="0" fillId="0" borderId="11" xfId="0" applyNumberFormat="1" applyFont="1" applyBorder="1" applyAlignment="1" applyProtection="1" quotePrefix="1">
      <alignment horizontal="center"/>
      <protection locked="0"/>
    </xf>
    <xf numFmtId="0" fontId="9" fillId="0" borderId="23" xfId="0" applyFont="1" applyBorder="1" applyAlignment="1">
      <alignment horizontal="center"/>
    </xf>
    <xf numFmtId="0" fontId="8" fillId="0" borderId="11" xfId="0" applyFont="1" applyBorder="1" applyAlignment="1" applyProtection="1" quotePrefix="1">
      <alignment horizontal="center"/>
      <protection locked="0"/>
    </xf>
    <xf numFmtId="0" fontId="0" fillId="0" borderId="11" xfId="0" applyFont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20" fontId="0" fillId="0" borderId="0" xfId="0" applyNumberFormat="1" applyFont="1" applyAlignment="1">
      <alignment horizontal="left"/>
    </xf>
    <xf numFmtId="20" fontId="8" fillId="0" borderId="23" xfId="0" applyNumberFormat="1" applyFont="1" applyFill="1" applyBorder="1" applyAlignment="1" applyProtection="1" quotePrefix="1">
      <alignment horizontal="center"/>
      <protection locked="0"/>
    </xf>
    <xf numFmtId="0" fontId="3" fillId="0" borderId="23" xfId="0" applyFont="1" applyBorder="1" applyAlignment="1">
      <alignment horizontal="center"/>
    </xf>
    <xf numFmtId="20" fontId="0" fillId="0" borderId="47" xfId="0" applyNumberFormat="1" applyFont="1" applyFill="1" applyBorder="1" applyAlignment="1" quotePrefix="1">
      <alignment/>
    </xf>
    <xf numFmtId="0" fontId="0" fillId="0" borderId="47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188" fontId="0" fillId="0" borderId="49" xfId="0" applyNumberFormat="1" applyFont="1" applyFill="1" applyBorder="1" applyAlignment="1" applyProtection="1">
      <alignment/>
      <protection locked="0"/>
    </xf>
    <xf numFmtId="188" fontId="8" fillId="0" borderId="49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0" fontId="0" fillId="0" borderId="49" xfId="0" applyBorder="1" applyAlignment="1" quotePrefix="1">
      <alignment horizontal="center"/>
    </xf>
    <xf numFmtId="0" fontId="0" fillId="0" borderId="47" xfId="0" applyFont="1" applyFill="1" applyBorder="1" applyAlignment="1" quotePrefix="1">
      <alignment/>
    </xf>
    <xf numFmtId="0" fontId="0" fillId="0" borderId="49" xfId="0" applyFont="1" applyFill="1" applyBorder="1" applyAlignment="1" quotePrefix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quotePrefix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188" fontId="0" fillId="0" borderId="49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center"/>
    </xf>
    <xf numFmtId="0" fontId="8" fillId="0" borderId="47" xfId="0" applyFont="1" applyFill="1" applyBorder="1" applyAlignment="1" quotePrefix="1">
      <alignment/>
    </xf>
    <xf numFmtId="17" fontId="0" fillId="0" borderId="49" xfId="0" applyNumberFormat="1" applyFont="1" applyFill="1" applyBorder="1" applyAlignment="1" quotePrefix="1">
      <alignment horizontal="center"/>
    </xf>
    <xf numFmtId="188" fontId="8" fillId="0" borderId="49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/>
    </xf>
    <xf numFmtId="0" fontId="17" fillId="0" borderId="22" xfId="0" applyFont="1" applyFill="1" applyBorder="1" applyAlignment="1" quotePrefix="1">
      <alignment horizontal="center"/>
    </xf>
    <xf numFmtId="0" fontId="17" fillId="0" borderId="5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13" xfId="0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center"/>
    </xf>
    <xf numFmtId="17" fontId="17" fillId="0" borderId="11" xfId="0" applyNumberFormat="1" applyFont="1" applyFill="1" applyBorder="1" applyAlignment="1" quotePrefix="1">
      <alignment horizontal="center"/>
    </xf>
    <xf numFmtId="0" fontId="18" fillId="0" borderId="29" xfId="0" applyFont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 horizontal="left"/>
    </xf>
    <xf numFmtId="0" fontId="17" fillId="0" borderId="49" xfId="0" applyFont="1" applyFill="1" applyBorder="1" applyAlignment="1" quotePrefix="1">
      <alignment horizontal="center"/>
    </xf>
    <xf numFmtId="188" fontId="17" fillId="0" borderId="49" xfId="0" applyNumberFormat="1" applyFont="1" applyFill="1" applyBorder="1" applyAlignment="1" applyProtection="1">
      <alignment/>
      <protection locked="0"/>
    </xf>
    <xf numFmtId="188" fontId="19" fillId="0" borderId="49" xfId="0" applyNumberFormat="1" applyFont="1" applyFill="1" applyBorder="1" applyAlignment="1" applyProtection="1">
      <alignment horizontal="center"/>
      <protection/>
    </xf>
    <xf numFmtId="0" fontId="17" fillId="0" borderId="23" xfId="0" applyFont="1" applyBorder="1" applyAlignment="1">
      <alignment horizontal="left"/>
    </xf>
    <xf numFmtId="0" fontId="17" fillId="0" borderId="23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3" xfId="0" applyFont="1" applyBorder="1" applyAlignment="1" quotePrefix="1">
      <alignment horizontal="center"/>
    </xf>
    <xf numFmtId="17" fontId="8" fillId="0" borderId="47" xfId="0" applyNumberFormat="1" applyFont="1" applyFill="1" applyBorder="1" applyAlignment="1" quotePrefix="1">
      <alignment/>
    </xf>
    <xf numFmtId="17" fontId="0" fillId="0" borderId="22" xfId="0" applyNumberFormat="1" applyFont="1" applyFill="1" applyBorder="1" applyAlignment="1">
      <alignment/>
    </xf>
    <xf numFmtId="0" fontId="0" fillId="0" borderId="47" xfId="0" applyFont="1" applyFill="1" applyBorder="1" applyAlignment="1" quotePrefix="1">
      <alignment horizontal="center"/>
    </xf>
    <xf numFmtId="0" fontId="3" fillId="0" borderId="49" xfId="0" applyFont="1" applyFill="1" applyBorder="1" applyAlignment="1">
      <alignment horizontal="center"/>
    </xf>
    <xf numFmtId="0" fontId="8" fillId="0" borderId="0" xfId="0" applyFont="1" applyAlignment="1" quotePrefix="1">
      <alignment horizontal="center"/>
    </xf>
    <xf numFmtId="17" fontId="0" fillId="0" borderId="22" xfId="0" applyNumberFormat="1" applyFill="1" applyBorder="1" applyAlignment="1" quotePrefix="1">
      <alignment/>
    </xf>
    <xf numFmtId="17" fontId="0" fillId="24" borderId="13" xfId="0" applyNumberFormat="1" applyFill="1" applyBorder="1" applyAlignment="1" quotePrefix="1">
      <alignment horizontal="center"/>
    </xf>
    <xf numFmtId="0" fontId="0" fillId="24" borderId="40" xfId="0" applyFont="1" applyFill="1" applyBorder="1" applyAlignment="1" quotePrefix="1">
      <alignment horizontal="center"/>
    </xf>
    <xf numFmtId="0" fontId="3" fillId="0" borderId="39" xfId="0" applyFont="1" applyFill="1" applyBorder="1" applyAlignment="1">
      <alignment horizontal="center"/>
    </xf>
    <xf numFmtId="0" fontId="0" fillId="24" borderId="41" xfId="0" applyFont="1" applyFill="1" applyBorder="1" applyAlignment="1">
      <alignment/>
    </xf>
    <xf numFmtId="0" fontId="8" fillId="24" borderId="41" xfId="0" applyFont="1" applyFill="1" applyBorder="1" applyAlignment="1">
      <alignment/>
    </xf>
    <xf numFmtId="0" fontId="0" fillId="24" borderId="37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0" fillId="0" borderId="19" xfId="0" applyFont="1" applyFill="1" applyBorder="1" applyAlignment="1" quotePrefix="1">
      <alignment horizontal="center"/>
    </xf>
    <xf numFmtId="0" fontId="0" fillId="0" borderId="12" xfId="0" applyBorder="1" applyAlignment="1" quotePrefix="1">
      <alignment/>
    </xf>
    <xf numFmtId="17" fontId="0" fillId="0" borderId="23" xfId="0" applyNumberFormat="1" applyFont="1" applyFill="1" applyBorder="1" applyAlignment="1" quotePrefix="1">
      <alignment horizontal="center"/>
    </xf>
    <xf numFmtId="0" fontId="0" fillId="0" borderId="23" xfId="0" applyFont="1" applyBorder="1" applyAlignment="1" quotePrefix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 quotePrefix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0" fontId="18" fillId="0" borderId="5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23" xfId="0" applyFont="1" applyFill="1" applyBorder="1" applyAlignment="1">
      <alignment/>
    </xf>
    <xf numFmtId="0" fontId="19" fillId="27" borderId="22" xfId="0" applyFont="1" applyFill="1" applyBorder="1" applyAlignment="1">
      <alignment/>
    </xf>
    <xf numFmtId="20" fontId="8" fillId="27" borderId="11" xfId="0" applyNumberFormat="1" applyFont="1" applyFill="1" applyBorder="1" applyAlignment="1" applyProtection="1" quotePrefix="1">
      <alignment horizontal="center"/>
      <protection locked="0"/>
    </xf>
    <xf numFmtId="0" fontId="17" fillId="27" borderId="12" xfId="0" applyFont="1" applyFill="1" applyBorder="1" applyAlignment="1" quotePrefix="1">
      <alignment horizontal="center"/>
    </xf>
    <xf numFmtId="188" fontId="17" fillId="27" borderId="12" xfId="0" applyNumberFormat="1" applyFont="1" applyFill="1" applyBorder="1" applyAlignment="1" applyProtection="1">
      <alignment/>
      <protection locked="0"/>
    </xf>
    <xf numFmtId="188" fontId="17" fillId="27" borderId="22" xfId="0" applyNumberFormat="1" applyFont="1" applyFill="1" applyBorder="1" applyAlignment="1" applyProtection="1">
      <alignment/>
      <protection locked="0"/>
    </xf>
    <xf numFmtId="188" fontId="19" fillId="27" borderId="12" xfId="0" applyNumberFormat="1" applyFont="1" applyFill="1" applyBorder="1" applyAlignment="1" applyProtection="1">
      <alignment horizontal="center"/>
      <protection/>
    </xf>
    <xf numFmtId="0" fontId="19" fillId="27" borderId="13" xfId="0" applyFont="1" applyFill="1" applyBorder="1" applyAlignment="1">
      <alignment/>
    </xf>
    <xf numFmtId="17" fontId="0" fillId="27" borderId="13" xfId="0" applyNumberFormat="1" applyFont="1" applyFill="1" applyBorder="1" applyAlignment="1" applyProtection="1" quotePrefix="1">
      <alignment horizontal="center"/>
      <protection locked="0"/>
    </xf>
    <xf numFmtId="17" fontId="8" fillId="27" borderId="22" xfId="0" applyNumberFormat="1" applyFont="1" applyFill="1" applyBorder="1" applyAlignment="1" applyProtection="1" quotePrefix="1">
      <alignment horizontal="center"/>
      <protection locked="0"/>
    </xf>
    <xf numFmtId="0" fontId="17" fillId="27" borderId="11" xfId="0" applyFont="1" applyFill="1" applyBorder="1" applyAlignment="1" quotePrefix="1">
      <alignment horizontal="center"/>
    </xf>
    <xf numFmtId="0" fontId="19" fillId="27" borderId="20" xfId="0" applyFont="1" applyFill="1" applyBorder="1" applyAlignment="1">
      <alignment horizontal="left"/>
    </xf>
    <xf numFmtId="0" fontId="19" fillId="27" borderId="0" xfId="0" applyFont="1" applyFill="1" applyBorder="1" applyAlignment="1">
      <alignment horizontal="left"/>
    </xf>
    <xf numFmtId="0" fontId="39" fillId="27" borderId="15" xfId="0" applyFont="1" applyFill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5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10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27" borderId="22" xfId="0" applyFont="1" applyFill="1" applyBorder="1" applyAlignment="1">
      <alignment horizontal="right"/>
    </xf>
    <xf numFmtId="0" fontId="0" fillId="27" borderId="12" xfId="0" applyFont="1" applyFill="1" applyBorder="1" applyAlignment="1" quotePrefix="1">
      <alignment horizontal="center"/>
    </xf>
    <xf numFmtId="188" fontId="0" fillId="27" borderId="12" xfId="0" applyNumberFormat="1" applyFont="1" applyFill="1" applyBorder="1" applyAlignment="1" applyProtection="1">
      <alignment/>
      <protection locked="0"/>
    </xf>
    <xf numFmtId="0" fontId="8" fillId="27" borderId="13" xfId="0" applyFont="1" applyFill="1" applyBorder="1" applyAlignment="1">
      <alignment horizontal="right"/>
    </xf>
    <xf numFmtId="17" fontId="0" fillId="27" borderId="12" xfId="0" applyNumberFormat="1" applyFont="1" applyFill="1" applyBorder="1" applyAlignment="1" quotePrefix="1">
      <alignment horizontal="center"/>
    </xf>
    <xf numFmtId="0" fontId="8" fillId="27" borderId="12" xfId="0" applyFont="1" applyFill="1" applyBorder="1" applyAlignment="1">
      <alignment/>
    </xf>
    <xf numFmtId="0" fontId="8" fillId="27" borderId="20" xfId="0" applyFont="1" applyFill="1" applyBorder="1" applyAlignment="1">
      <alignment/>
    </xf>
    <xf numFmtId="0" fontId="2" fillId="27" borderId="19" xfId="0" applyFont="1" applyFill="1" applyBorder="1" applyAlignment="1">
      <alignment horizontal="center"/>
    </xf>
    <xf numFmtId="0" fontId="40" fillId="27" borderId="19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188" fontId="8" fillId="27" borderId="12" xfId="0" applyNumberFormat="1" applyFont="1" applyFill="1" applyBorder="1" applyAlignment="1" applyProtection="1">
      <alignment horizontal="center"/>
      <protection/>
    </xf>
    <xf numFmtId="0" fontId="0" fillId="0" borderId="47" xfId="0" applyFont="1" applyBorder="1" applyAlignment="1">
      <alignment/>
    </xf>
    <xf numFmtId="20" fontId="0" fillId="0" borderId="11" xfId="0" applyNumberFormat="1" applyFont="1" applyFill="1" applyBorder="1" applyAlignment="1" quotePrefix="1">
      <alignment/>
    </xf>
    <xf numFmtId="20" fontId="0" fillId="0" borderId="47" xfId="0" applyNumberFormat="1" applyBorder="1" applyAlignment="1" quotePrefix="1">
      <alignment/>
    </xf>
    <xf numFmtId="17" fontId="0" fillId="0" borderId="47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 applyProtection="1" quotePrefix="1">
      <alignment horizontal="center"/>
      <protection locked="0"/>
    </xf>
    <xf numFmtId="0" fontId="0" fillId="0" borderId="25" xfId="0" applyBorder="1" applyAlignment="1" quotePrefix="1">
      <alignment/>
    </xf>
    <xf numFmtId="0" fontId="9" fillId="0" borderId="11" xfId="0" applyFont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 quotePrefix="1">
      <alignment/>
    </xf>
    <xf numFmtId="0" fontId="0" fillId="0" borderId="57" xfId="0" applyFont="1" applyFill="1" applyBorder="1" applyAlignment="1" quotePrefix="1">
      <alignment horizontal="center"/>
    </xf>
    <xf numFmtId="0" fontId="9" fillId="0" borderId="58" xfId="0" applyFont="1" applyFill="1" applyBorder="1" applyAlignment="1">
      <alignment horizontal="center"/>
    </xf>
    <xf numFmtId="188" fontId="0" fillId="0" borderId="57" xfId="0" applyNumberFormat="1" applyFont="1" applyFill="1" applyBorder="1" applyAlignment="1" applyProtection="1">
      <alignment/>
      <protection locked="0"/>
    </xf>
    <xf numFmtId="188" fontId="8" fillId="0" borderId="57" xfId="0" applyNumberFormat="1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17" fontId="0" fillId="27" borderId="11" xfId="0" applyNumberFormat="1" applyFont="1" applyFill="1" applyBorder="1" applyAlignment="1" quotePrefix="1">
      <alignment/>
    </xf>
    <xf numFmtId="0" fontId="0" fillId="27" borderId="12" xfId="0" applyFont="1" applyFill="1" applyBorder="1" applyAlignment="1" quotePrefix="1">
      <alignment horizontal="center"/>
    </xf>
    <xf numFmtId="0" fontId="0" fillId="27" borderId="11" xfId="0" applyFont="1" applyFill="1" applyBorder="1" applyAlignment="1" quotePrefix="1">
      <alignment/>
    </xf>
    <xf numFmtId="0" fontId="0" fillId="27" borderId="22" xfId="0" applyFont="1" applyFill="1" applyBorder="1" applyAlignment="1" quotePrefix="1">
      <alignment horizontal="center"/>
    </xf>
    <xf numFmtId="0" fontId="0" fillId="27" borderId="11" xfId="0" applyFont="1" applyFill="1" applyBorder="1" applyAlignment="1" quotePrefix="1">
      <alignment/>
    </xf>
    <xf numFmtId="0" fontId="0" fillId="27" borderId="12" xfId="0" applyFill="1" applyBorder="1" applyAlignment="1" applyProtection="1" quotePrefix="1">
      <alignment horizontal="center"/>
      <protection locked="0"/>
    </xf>
    <xf numFmtId="0" fontId="8" fillId="27" borderId="22" xfId="0" applyFont="1" applyFill="1" applyBorder="1" applyAlignment="1">
      <alignment/>
    </xf>
    <xf numFmtId="0" fontId="8" fillId="27" borderId="13" xfId="0" applyFont="1" applyFill="1" applyBorder="1" applyAlignment="1">
      <alignment/>
    </xf>
    <xf numFmtId="0" fontId="11" fillId="27" borderId="15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7" fontId="0" fillId="27" borderId="31" xfId="0" applyNumberFormat="1" applyFont="1" applyFill="1" applyBorder="1" applyAlignment="1" quotePrefix="1">
      <alignment/>
    </xf>
    <xf numFmtId="0" fontId="3" fillId="27" borderId="15" xfId="0" applyFont="1" applyFill="1" applyBorder="1" applyAlignment="1">
      <alignment horizontal="center"/>
    </xf>
    <xf numFmtId="193" fontId="0" fillId="27" borderId="12" xfId="0" applyNumberFormat="1" applyFont="1" applyFill="1" applyBorder="1" applyAlignment="1" quotePrefix="1">
      <alignment horizontal="center"/>
    </xf>
    <xf numFmtId="0" fontId="3" fillId="27" borderId="29" xfId="0" applyFont="1" applyFill="1" applyBorder="1" applyAlignment="1">
      <alignment horizontal="center"/>
    </xf>
    <xf numFmtId="17" fontId="0" fillId="27" borderId="11" xfId="0" applyNumberFormat="1" applyFont="1" applyFill="1" applyBorder="1" applyAlignment="1" quotePrefix="1">
      <alignment/>
    </xf>
    <xf numFmtId="17" fontId="0" fillId="27" borderId="12" xfId="0" applyNumberFormat="1" applyFont="1" applyFill="1" applyBorder="1" applyAlignment="1" quotePrefix="1">
      <alignment horizontal="center"/>
    </xf>
    <xf numFmtId="0" fontId="3" fillId="27" borderId="24" xfId="0" applyFont="1" applyFill="1" applyBorder="1" applyAlignment="1">
      <alignment horizontal="center"/>
    </xf>
    <xf numFmtId="188" fontId="0" fillId="27" borderId="22" xfId="0" applyNumberFormat="1" applyFont="1" applyFill="1" applyBorder="1" applyAlignment="1" applyProtection="1">
      <alignment/>
      <protection locked="0"/>
    </xf>
    <xf numFmtId="188" fontId="8" fillId="27" borderId="22" xfId="0" applyNumberFormat="1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>
      <alignment/>
    </xf>
    <xf numFmtId="0" fontId="8" fillId="27" borderId="22" xfId="0" applyFont="1" applyFill="1" applyBorder="1" applyAlignment="1" applyProtection="1" quotePrefix="1">
      <alignment/>
      <protection locked="0"/>
    </xf>
    <xf numFmtId="0" fontId="0" fillId="27" borderId="12" xfId="0" applyFont="1" applyFill="1" applyBorder="1" applyAlignment="1" quotePrefix="1">
      <alignment horizontal="center"/>
    </xf>
    <xf numFmtId="0" fontId="8" fillId="27" borderId="13" xfId="0" applyFont="1" applyFill="1" applyBorder="1" applyAlignment="1" applyProtection="1" quotePrefix="1">
      <alignment horizontal="center"/>
      <protection locked="0"/>
    </xf>
    <xf numFmtId="0" fontId="8" fillId="27" borderId="0" xfId="0" applyFont="1" applyFill="1" applyAlignment="1">
      <alignment/>
    </xf>
    <xf numFmtId="17" fontId="8" fillId="0" borderId="23" xfId="0" applyNumberFormat="1" applyFont="1" applyFill="1" applyBorder="1" applyAlignment="1" applyProtection="1" quotePrefix="1">
      <alignment horizontal="center"/>
      <protection locked="0"/>
    </xf>
    <xf numFmtId="17" fontId="8" fillId="0" borderId="11" xfId="0" applyNumberFormat="1" applyFont="1" applyFill="1" applyBorder="1" applyAlignment="1" quotePrefix="1">
      <alignment horizontal="center"/>
    </xf>
    <xf numFmtId="17" fontId="0" fillId="0" borderId="22" xfId="0" applyNumberFormat="1" applyFont="1" applyFill="1" applyBorder="1" applyAlignment="1" applyProtection="1" quotePrefix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17" fontId="0" fillId="27" borderId="13" xfId="0" applyNumberFormat="1" applyFont="1" applyFill="1" applyBorder="1" applyAlignment="1" applyProtection="1" quotePrefix="1">
      <alignment horizontal="center"/>
      <protection locked="0"/>
    </xf>
    <xf numFmtId="193" fontId="0" fillId="27" borderId="12" xfId="0" applyNumberFormat="1" applyFont="1" applyFill="1" applyBorder="1" applyAlignment="1" quotePrefix="1">
      <alignment horizontal="center"/>
    </xf>
    <xf numFmtId="17" fontId="8" fillId="27" borderId="11" xfId="0" applyNumberFormat="1" applyFont="1" applyFill="1" applyBorder="1" applyAlignment="1" quotePrefix="1">
      <alignment horizontal="center"/>
    </xf>
    <xf numFmtId="0" fontId="0" fillId="27" borderId="11" xfId="0" applyFont="1" applyFill="1" applyBorder="1" applyAlignment="1" quotePrefix="1">
      <alignment horizontal="center"/>
    </xf>
    <xf numFmtId="188" fontId="0" fillId="27" borderId="11" xfId="0" applyNumberFormat="1" applyFont="1" applyFill="1" applyBorder="1" applyAlignment="1" applyProtection="1">
      <alignment/>
      <protection locked="0"/>
    </xf>
    <xf numFmtId="188" fontId="8" fillId="27" borderId="11" xfId="0" applyNumberFormat="1" applyFont="1" applyFill="1" applyBorder="1" applyAlignment="1" applyProtection="1">
      <alignment horizontal="center"/>
      <protection/>
    </xf>
    <xf numFmtId="0" fontId="8" fillId="27" borderId="26" xfId="0" applyFont="1" applyFill="1" applyBorder="1" applyAlignment="1">
      <alignment/>
    </xf>
    <xf numFmtId="0" fontId="8" fillId="27" borderId="0" xfId="0" applyFont="1" applyFill="1" applyBorder="1" applyAlignment="1">
      <alignment/>
    </xf>
    <xf numFmtId="0" fontId="8" fillId="27" borderId="30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8" fillId="27" borderId="11" xfId="0" applyFont="1" applyFill="1" applyBorder="1" applyAlignment="1">
      <alignment/>
    </xf>
    <xf numFmtId="0" fontId="8" fillId="27" borderId="11" xfId="0" applyFont="1" applyFill="1" applyBorder="1" applyAlignment="1" quotePrefix="1">
      <alignment/>
    </xf>
    <xf numFmtId="188" fontId="8" fillId="27" borderId="12" xfId="0" applyNumberFormat="1" applyFont="1" applyFill="1" applyBorder="1" applyAlignment="1" applyProtection="1">
      <alignment horizontal="center"/>
      <protection locked="0"/>
    </xf>
    <xf numFmtId="0" fontId="8" fillId="27" borderId="14" xfId="0" applyFont="1" applyFill="1" applyBorder="1" applyAlignment="1">
      <alignment/>
    </xf>
    <xf numFmtId="0" fontId="8" fillId="27" borderId="13" xfId="0" applyFont="1" applyFill="1" applyBorder="1" applyAlignment="1" quotePrefix="1">
      <alignment/>
    </xf>
    <xf numFmtId="0" fontId="8" fillId="27" borderId="32" xfId="0" applyFont="1" applyFill="1" applyBorder="1" applyAlignment="1">
      <alignment/>
    </xf>
    <xf numFmtId="17" fontId="8" fillId="27" borderId="23" xfId="0" applyNumberFormat="1" applyFont="1" applyFill="1" applyBorder="1" applyAlignment="1" quotePrefix="1">
      <alignment/>
    </xf>
    <xf numFmtId="17" fontId="0" fillId="27" borderId="23" xfId="0" applyNumberFormat="1" applyFont="1" applyFill="1" applyBorder="1" applyAlignment="1" quotePrefix="1">
      <alignment horizontal="center"/>
    </xf>
    <xf numFmtId="188" fontId="0" fillId="27" borderId="23" xfId="0" applyNumberFormat="1" applyFont="1" applyFill="1" applyBorder="1" applyAlignment="1" applyProtection="1">
      <alignment/>
      <protection locked="0"/>
    </xf>
    <xf numFmtId="188" fontId="8" fillId="27" borderId="23" xfId="0" applyNumberFormat="1" applyFont="1" applyFill="1" applyBorder="1" applyAlignment="1" applyProtection="1">
      <alignment horizontal="center"/>
      <protection locked="0"/>
    </xf>
    <xf numFmtId="0" fontId="2" fillId="27" borderId="23" xfId="0" applyFont="1" applyFill="1" applyBorder="1" applyAlignment="1">
      <alignment horizontal="center"/>
    </xf>
    <xf numFmtId="17" fontId="8" fillId="27" borderId="11" xfId="0" applyNumberFormat="1" applyFont="1" applyFill="1" applyBorder="1" applyAlignment="1" quotePrefix="1">
      <alignment/>
    </xf>
    <xf numFmtId="188" fontId="0" fillId="27" borderId="12" xfId="0" applyNumberFormat="1" applyFont="1" applyFill="1" applyBorder="1" applyAlignment="1" applyProtection="1">
      <alignment/>
      <protection/>
    </xf>
    <xf numFmtId="0" fontId="0" fillId="27" borderId="22" xfId="0" applyFont="1" applyFill="1" applyBorder="1" applyAlignment="1" quotePrefix="1">
      <alignment horizontal="center"/>
    </xf>
    <xf numFmtId="188" fontId="0" fillId="27" borderId="22" xfId="0" applyNumberFormat="1" applyFont="1" applyFill="1" applyBorder="1" applyAlignment="1" applyProtection="1">
      <alignment/>
      <protection/>
    </xf>
    <xf numFmtId="0" fontId="8" fillId="27" borderId="59" xfId="0" applyFont="1" applyFill="1" applyBorder="1" applyAlignment="1">
      <alignment/>
    </xf>
    <xf numFmtId="0" fontId="8" fillId="27" borderId="40" xfId="0" applyFont="1" applyFill="1" applyBorder="1" applyAlignment="1" quotePrefix="1">
      <alignment/>
    </xf>
    <xf numFmtId="0" fontId="0" fillId="27" borderId="25" xfId="0" applyFont="1" applyFill="1" applyBorder="1" applyAlignment="1" quotePrefix="1">
      <alignment horizontal="center"/>
    </xf>
    <xf numFmtId="188" fontId="0" fillId="27" borderId="25" xfId="0" applyNumberFormat="1" applyFont="1" applyFill="1" applyBorder="1" applyAlignment="1" applyProtection="1">
      <alignment/>
      <protection/>
    </xf>
    <xf numFmtId="188" fontId="0" fillId="27" borderId="25" xfId="0" applyNumberFormat="1" applyFont="1" applyFill="1" applyBorder="1" applyAlignment="1" applyProtection="1">
      <alignment/>
      <protection locked="0"/>
    </xf>
    <xf numFmtId="188" fontId="8" fillId="27" borderId="25" xfId="0" applyNumberFormat="1" applyFont="1" applyFill="1" applyBorder="1" applyAlignment="1" applyProtection="1">
      <alignment horizontal="center"/>
      <protection/>
    </xf>
    <xf numFmtId="0" fontId="8" fillId="27" borderId="2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8" fillId="27" borderId="25" xfId="0" applyFont="1" applyFill="1" applyBorder="1" applyAlignment="1">
      <alignment/>
    </xf>
    <xf numFmtId="0" fontId="2" fillId="27" borderId="22" xfId="0" applyFont="1" applyFill="1" applyBorder="1" applyAlignment="1">
      <alignment horizontal="center"/>
    </xf>
    <xf numFmtId="0" fontId="2" fillId="27" borderId="25" xfId="0" applyFont="1" applyFill="1" applyBorder="1" applyAlignment="1">
      <alignment horizontal="center"/>
    </xf>
    <xf numFmtId="17" fontId="8" fillId="27" borderId="22" xfId="0" applyNumberFormat="1" applyFont="1" applyFill="1" applyBorder="1" applyAlignment="1" quotePrefix="1">
      <alignment/>
    </xf>
    <xf numFmtId="0" fontId="0" fillId="27" borderId="13" xfId="0" applyFill="1" applyBorder="1" applyAlignment="1" quotePrefix="1">
      <alignment horizontal="center"/>
    </xf>
    <xf numFmtId="0" fontId="0" fillId="27" borderId="13" xfId="0" applyFont="1" applyFill="1" applyBorder="1" applyAlignment="1" quotePrefix="1">
      <alignment horizontal="center"/>
    </xf>
    <xf numFmtId="0" fontId="8" fillId="27" borderId="23" xfId="0" applyFont="1" applyFill="1" applyBorder="1" applyAlignment="1" quotePrefix="1">
      <alignment/>
    </xf>
    <xf numFmtId="0" fontId="0" fillId="27" borderId="11" xfId="0" applyFont="1" applyFill="1" applyBorder="1" applyAlignment="1" quotePrefix="1">
      <alignment horizontal="center"/>
    </xf>
    <xf numFmtId="188" fontId="8" fillId="27" borderId="23" xfId="0" applyNumberFormat="1" applyFont="1" applyFill="1" applyBorder="1" applyAlignment="1" applyProtection="1">
      <alignment horizontal="center"/>
      <protection/>
    </xf>
    <xf numFmtId="0" fontId="2" fillId="27" borderId="15" xfId="0" applyFont="1" applyFill="1" applyBorder="1" applyAlignment="1">
      <alignment horizontal="center"/>
    </xf>
    <xf numFmtId="0" fontId="2" fillId="27" borderId="30" xfId="0" applyFont="1" applyFill="1" applyBorder="1" applyAlignment="1">
      <alignment horizontal="center"/>
    </xf>
    <xf numFmtId="0" fontId="0" fillId="24" borderId="40" xfId="0" applyFont="1" applyFill="1" applyBorder="1" applyAlignment="1">
      <alignment/>
    </xf>
    <xf numFmtId="17" fontId="0" fillId="0" borderId="22" xfId="0" applyNumberFormat="1" applyFont="1" applyBorder="1" applyAlignment="1" applyProtection="1" quotePrefix="1">
      <alignment horizontal="center"/>
      <protection locked="0"/>
    </xf>
    <xf numFmtId="0" fontId="9" fillId="0" borderId="12" xfId="0" applyFont="1" applyBorder="1" applyAlignment="1">
      <alignment horizontal="center"/>
    </xf>
    <xf numFmtId="20" fontId="0" fillId="0" borderId="11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>
      <alignment horizontal="center"/>
    </xf>
    <xf numFmtId="20" fontId="0" fillId="0" borderId="23" xfId="0" applyNumberFormat="1" applyFont="1" applyFill="1" applyBorder="1" applyAlignment="1" applyProtection="1" quotePrefix="1">
      <alignment horizontal="center"/>
      <protection locked="0"/>
    </xf>
    <xf numFmtId="20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25" xfId="0" applyFont="1" applyBorder="1" applyAlignment="1" quotePrefix="1">
      <alignment horizontal="center"/>
    </xf>
    <xf numFmtId="17" fontId="0" fillId="27" borderId="11" xfId="0" applyNumberFormat="1" applyFont="1" applyFill="1" applyBorder="1" applyAlignment="1" applyProtection="1" quotePrefix="1">
      <alignment horizontal="center"/>
      <protection locked="0"/>
    </xf>
    <xf numFmtId="0" fontId="0" fillId="27" borderId="13" xfId="0" applyFont="1" applyFill="1" applyBorder="1" applyAlignment="1" applyProtection="1" quotePrefix="1">
      <alignment horizontal="center"/>
      <protection locked="0"/>
    </xf>
    <xf numFmtId="0" fontId="11" fillId="27" borderId="0" xfId="0" applyFont="1" applyFill="1" applyAlignment="1">
      <alignment horizontal="center"/>
    </xf>
    <xf numFmtId="17" fontId="0" fillId="27" borderId="22" xfId="0" applyNumberFormat="1" applyFont="1" applyFill="1" applyBorder="1" applyAlignment="1" applyProtection="1" quotePrefix="1">
      <alignment horizontal="center"/>
      <protection locked="0"/>
    </xf>
    <xf numFmtId="0" fontId="8" fillId="0" borderId="1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20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11" xfId="0" applyFont="1" applyFill="1" applyBorder="1" applyAlignment="1" applyProtection="1" quotePrefix="1">
      <alignment horizontal="center"/>
      <protection locked="0"/>
    </xf>
    <xf numFmtId="0" fontId="9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7" fontId="0" fillId="0" borderId="25" xfId="0" applyNumberFormat="1" applyFont="1" applyFill="1" applyBorder="1" applyAlignment="1" applyProtection="1" quotePrefix="1">
      <alignment horizontal="center"/>
      <protection locked="0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 applyProtection="1" quotePrefix="1">
      <alignment horizontal="center"/>
      <protection locked="0"/>
    </xf>
    <xf numFmtId="49" fontId="0" fillId="0" borderId="11" xfId="0" applyNumberFormat="1" applyFont="1" applyFill="1" applyBorder="1" applyAlignment="1" quotePrefix="1">
      <alignment horizontal="center"/>
    </xf>
    <xf numFmtId="17" fontId="0" fillId="27" borderId="11" xfId="0" applyNumberFormat="1" applyFont="1" applyFill="1" applyBorder="1" applyAlignment="1" applyProtection="1" quotePrefix="1">
      <alignment horizontal="center"/>
      <protection locked="0"/>
    </xf>
    <xf numFmtId="0" fontId="0" fillId="27" borderId="22" xfId="0" applyFill="1" applyBorder="1" applyAlignment="1" quotePrefix="1">
      <alignment horizontal="center"/>
    </xf>
    <xf numFmtId="188" fontId="0" fillId="27" borderId="12" xfId="0" applyNumberFormat="1" applyFont="1" applyFill="1" applyBorder="1" applyAlignment="1" applyProtection="1">
      <alignment horizontal="right"/>
      <protection locked="0"/>
    </xf>
    <xf numFmtId="20" fontId="0" fillId="27" borderId="13" xfId="0" applyNumberFormat="1" applyFont="1" applyFill="1" applyBorder="1" applyAlignment="1" applyProtection="1" quotePrefix="1">
      <alignment horizontal="center"/>
      <protection locked="0"/>
    </xf>
    <xf numFmtId="0" fontId="0" fillId="27" borderId="12" xfId="0" applyFill="1" applyBorder="1" applyAlignment="1" quotePrefix="1">
      <alignment horizontal="center"/>
    </xf>
    <xf numFmtId="49" fontId="0" fillId="27" borderId="11" xfId="0" applyNumberFormat="1" applyFill="1" applyBorder="1" applyAlignment="1" quotePrefix="1">
      <alignment horizontal="center"/>
    </xf>
    <xf numFmtId="0" fontId="0" fillId="0" borderId="47" xfId="0" applyFont="1" applyBorder="1" applyAlignment="1" applyProtection="1" quotePrefix="1">
      <alignment horizontal="center"/>
      <protection locked="0"/>
    </xf>
    <xf numFmtId="0" fontId="0" fillId="0" borderId="50" xfId="0" applyFill="1" applyBorder="1" applyAlignment="1">
      <alignment/>
    </xf>
    <xf numFmtId="0" fontId="11" fillId="27" borderId="12" xfId="0" applyFont="1" applyFill="1" applyBorder="1" applyAlignment="1">
      <alignment horizontal="center"/>
    </xf>
    <xf numFmtId="0" fontId="11" fillId="27" borderId="22" xfId="0" applyFont="1" applyFill="1" applyBorder="1" applyAlignment="1">
      <alignment horizontal="center"/>
    </xf>
    <xf numFmtId="0" fontId="8" fillId="26" borderId="19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5">
      <selection activeCell="A6" sqref="A6:J6"/>
    </sheetView>
  </sheetViews>
  <sheetFormatPr defaultColWidth="11.421875" defaultRowHeight="13.5" customHeight="1"/>
  <cols>
    <col min="1" max="1" width="4.8515625" style="0" customWidth="1"/>
    <col min="2" max="2" width="5.7109375" style="0" hidden="1" customWidth="1"/>
    <col min="3" max="3" width="22.140625" style="0" customWidth="1"/>
    <col min="4" max="4" width="5.7109375" style="0" customWidth="1"/>
    <col min="5" max="5" width="13.28125" style="0" customWidth="1"/>
    <col min="6" max="6" width="7.28125" style="0" customWidth="1"/>
    <col min="7" max="8" width="7.140625" style="0" customWidth="1"/>
    <col min="9" max="9" width="5.28125" style="0" customWidth="1"/>
    <col min="10" max="10" width="4.28125" style="0" customWidth="1"/>
    <col min="11" max="11" width="4.140625" style="0" customWidth="1"/>
    <col min="12" max="20" width="5.7109375" style="0" customWidth="1"/>
  </cols>
  <sheetData>
    <row r="1" spans="1:10" ht="18.75" customHeight="1">
      <c r="A1" s="1" t="s">
        <v>189</v>
      </c>
      <c r="B1" s="1"/>
      <c r="C1" s="1"/>
      <c r="D1" s="1"/>
      <c r="E1" s="2"/>
      <c r="F1" s="1"/>
      <c r="G1" s="1"/>
      <c r="H1" s="1"/>
      <c r="I1" s="3"/>
      <c r="J1" s="3"/>
    </row>
    <row r="2" spans="1:10" ht="17.25" customHeight="1">
      <c r="A2" s="1" t="s">
        <v>192</v>
      </c>
      <c r="B2" s="1"/>
      <c r="C2" s="1"/>
      <c r="D2" s="1"/>
      <c r="E2" s="2"/>
      <c r="F2" s="1"/>
      <c r="G2" s="1"/>
      <c r="H2" s="1"/>
      <c r="I2" s="3"/>
      <c r="J2" s="3"/>
    </row>
    <row r="3" spans="1:10" ht="17.25" customHeight="1">
      <c r="A3" s="547" t="str">
        <f>'U18'!A3</f>
        <v>19.  /  20.  Februar  2011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3.5" customHeight="1">
      <c r="A4" s="1"/>
      <c r="B4" s="1"/>
      <c r="C4" s="1"/>
      <c r="D4" s="1"/>
      <c r="E4" s="2"/>
      <c r="F4" s="1"/>
      <c r="G4" s="1"/>
      <c r="H4" s="1"/>
      <c r="I4" s="3"/>
      <c r="J4" s="3"/>
    </row>
    <row r="5" spans="1:10" ht="13.5" customHeight="1">
      <c r="A5" s="77" t="s">
        <v>299</v>
      </c>
      <c r="B5" s="3"/>
      <c r="C5" s="3"/>
      <c r="D5" s="3"/>
      <c r="E5" s="4"/>
      <c r="F5" s="3"/>
      <c r="G5" s="3"/>
      <c r="H5" s="3"/>
      <c r="I5" s="3"/>
      <c r="J5" s="3"/>
    </row>
    <row r="6" spans="1:10" ht="13.5" customHeight="1">
      <c r="A6" s="538" t="s">
        <v>282</v>
      </c>
      <c r="B6" s="538"/>
      <c r="C6" s="538"/>
      <c r="D6" s="538"/>
      <c r="E6" s="538"/>
      <c r="F6" s="538"/>
      <c r="G6" s="538"/>
      <c r="H6" s="538"/>
      <c r="I6" s="538"/>
      <c r="J6" s="538"/>
    </row>
    <row r="7" spans="1:10" ht="13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3.5" customHeight="1">
      <c r="A8" s="77" t="s">
        <v>290</v>
      </c>
      <c r="B8" s="3"/>
      <c r="C8" s="3"/>
      <c r="D8" s="3"/>
      <c r="E8" s="4"/>
      <c r="F8" s="3"/>
      <c r="G8" s="3"/>
      <c r="H8" s="3"/>
      <c r="I8" s="3"/>
      <c r="J8" s="3"/>
    </row>
    <row r="9" spans="1:10" ht="13.5" customHeight="1">
      <c r="A9" s="538" t="s">
        <v>283</v>
      </c>
      <c r="B9" s="538"/>
      <c r="C9" s="538"/>
      <c r="D9" s="538"/>
      <c r="E9" s="538"/>
      <c r="F9" s="538"/>
      <c r="G9" s="538"/>
      <c r="H9" s="538"/>
      <c r="I9" s="538"/>
      <c r="J9" s="538"/>
    </row>
    <row r="10" ht="13.5" customHeight="1">
      <c r="K10" s="62"/>
    </row>
    <row r="11" spans="1:20" ht="13.5" customHeight="1">
      <c r="A11" s="148"/>
      <c r="B11" s="127"/>
      <c r="C11" s="128"/>
      <c r="D11" s="129"/>
      <c r="E11" s="130" t="s">
        <v>0</v>
      </c>
      <c r="F11" s="128"/>
      <c r="G11" s="127"/>
      <c r="H11" s="128"/>
      <c r="I11" s="127"/>
      <c r="J11" s="131"/>
      <c r="L11" s="535" t="s">
        <v>13</v>
      </c>
      <c r="M11" s="536"/>
      <c r="N11" s="536"/>
      <c r="O11" s="537"/>
      <c r="Q11" s="535" t="s">
        <v>14</v>
      </c>
      <c r="R11" s="536"/>
      <c r="S11" s="536"/>
      <c r="T11" s="537"/>
    </row>
    <row r="12" spans="1:20" ht="13.5" customHeight="1">
      <c r="A12" s="149" t="s">
        <v>1</v>
      </c>
      <c r="B12" s="133" t="s">
        <v>2</v>
      </c>
      <c r="C12" s="134" t="s">
        <v>3</v>
      </c>
      <c r="D12" s="135" t="s">
        <v>4</v>
      </c>
      <c r="E12" s="136" t="s">
        <v>5</v>
      </c>
      <c r="F12" s="137" t="s">
        <v>6</v>
      </c>
      <c r="G12" s="138" t="s">
        <v>7</v>
      </c>
      <c r="H12" s="139" t="s">
        <v>8</v>
      </c>
      <c r="I12" s="132" t="s">
        <v>9</v>
      </c>
      <c r="J12" s="135" t="s">
        <v>10</v>
      </c>
      <c r="L12" s="140" t="s">
        <v>15</v>
      </c>
      <c r="M12" s="141" t="s">
        <v>16</v>
      </c>
      <c r="N12" s="142" t="s">
        <v>17</v>
      </c>
      <c r="O12" s="143" t="s">
        <v>10</v>
      </c>
      <c r="P12" s="27"/>
      <c r="Q12" s="140" t="s">
        <v>15</v>
      </c>
      <c r="R12" s="141" t="s">
        <v>16</v>
      </c>
      <c r="S12" s="142" t="s">
        <v>17</v>
      </c>
      <c r="T12" s="143" t="s">
        <v>10</v>
      </c>
    </row>
    <row r="13" spans="1:20" ht="16.5" customHeight="1">
      <c r="A13" s="543" t="s">
        <v>11</v>
      </c>
      <c r="B13" s="544"/>
      <c r="C13" s="545"/>
      <c r="D13" s="545"/>
      <c r="E13" s="545"/>
      <c r="F13" s="545"/>
      <c r="G13" s="545"/>
      <c r="H13" s="545"/>
      <c r="I13" s="545"/>
      <c r="J13" s="546"/>
      <c r="L13" s="45"/>
      <c r="M13" s="46"/>
      <c r="N13" s="46"/>
      <c r="O13" s="47"/>
      <c r="P13" s="30"/>
      <c r="Q13" s="45"/>
      <c r="R13" s="46"/>
      <c r="S13" s="46"/>
      <c r="T13" s="47"/>
    </row>
    <row r="14" spans="1:20" ht="16.5" customHeight="1">
      <c r="A14" s="425">
        <v>1</v>
      </c>
      <c r="B14" s="491"/>
      <c r="C14" s="404" t="s">
        <v>37</v>
      </c>
      <c r="D14" s="492" t="s">
        <v>41</v>
      </c>
      <c r="E14" s="497" t="s">
        <v>29</v>
      </c>
      <c r="F14" s="401">
        <f aca="true" t="shared" si="0" ref="F14:F23">SUM(N14)</f>
        <v>367</v>
      </c>
      <c r="G14" s="401">
        <f aca="true" t="shared" si="1" ref="G14:G23">SUM(S14)</f>
        <v>367</v>
      </c>
      <c r="H14" s="409">
        <f aca="true" t="shared" si="2" ref="H14:H23">SUM(F14:G14)</f>
        <v>734</v>
      </c>
      <c r="I14" s="401">
        <f aca="true" t="shared" si="3" ref="I14:I23">SUM(M14+R14)</f>
        <v>210</v>
      </c>
      <c r="J14" s="401">
        <f aca="true" t="shared" si="4" ref="J14:J23">SUM(O14+T14)</f>
        <v>33</v>
      </c>
      <c r="L14" s="40">
        <v>255</v>
      </c>
      <c r="M14" s="41">
        <v>112</v>
      </c>
      <c r="N14" s="42">
        <f aca="true" t="shared" si="5" ref="N14:N23">SUM(L14:M14)</f>
        <v>367</v>
      </c>
      <c r="O14" s="43">
        <v>15</v>
      </c>
      <c r="P14" s="27"/>
      <c r="Q14" s="40">
        <v>269</v>
      </c>
      <c r="R14" s="41">
        <v>98</v>
      </c>
      <c r="S14" s="42">
        <f aca="true" t="shared" si="6" ref="S14:S23">SUM(Q14:R14)</f>
        <v>367</v>
      </c>
      <c r="T14" s="43">
        <v>18</v>
      </c>
    </row>
    <row r="15" spans="1:20" ht="16.5" customHeight="1">
      <c r="A15" s="465">
        <v>2</v>
      </c>
      <c r="B15" s="466"/>
      <c r="C15" s="433" t="s">
        <v>36</v>
      </c>
      <c r="D15" s="493" t="s">
        <v>42</v>
      </c>
      <c r="E15" s="497" t="s">
        <v>28</v>
      </c>
      <c r="F15" s="444">
        <f t="shared" si="0"/>
        <v>359</v>
      </c>
      <c r="G15" s="444">
        <f t="shared" si="1"/>
        <v>354</v>
      </c>
      <c r="H15" s="445">
        <f t="shared" si="2"/>
        <v>713</v>
      </c>
      <c r="I15" s="444">
        <f t="shared" si="3"/>
        <v>187</v>
      </c>
      <c r="J15" s="444">
        <f t="shared" si="4"/>
        <v>28</v>
      </c>
      <c r="L15" s="40">
        <v>271</v>
      </c>
      <c r="M15" s="41">
        <v>88</v>
      </c>
      <c r="N15" s="42">
        <f t="shared" si="5"/>
        <v>359</v>
      </c>
      <c r="O15" s="43">
        <v>17</v>
      </c>
      <c r="P15" s="27"/>
      <c r="Q15" s="40">
        <v>255</v>
      </c>
      <c r="R15" s="41">
        <v>99</v>
      </c>
      <c r="S15" s="42">
        <f t="shared" si="6"/>
        <v>354</v>
      </c>
      <c r="T15" s="43">
        <v>11</v>
      </c>
    </row>
    <row r="16" spans="1:20" ht="16.5" customHeight="1" thickBot="1">
      <c r="A16" s="470">
        <v>3</v>
      </c>
      <c r="B16" s="494"/>
      <c r="C16" s="465" t="s">
        <v>305</v>
      </c>
      <c r="D16" s="495" t="s">
        <v>301</v>
      </c>
      <c r="E16" s="498" t="s">
        <v>92</v>
      </c>
      <c r="F16" s="473">
        <f t="shared" si="0"/>
        <v>332</v>
      </c>
      <c r="G16" s="473">
        <f t="shared" si="1"/>
        <v>354</v>
      </c>
      <c r="H16" s="496">
        <f t="shared" si="2"/>
        <v>686</v>
      </c>
      <c r="I16" s="473">
        <f t="shared" si="3"/>
        <v>182</v>
      </c>
      <c r="J16" s="473">
        <f t="shared" si="4"/>
        <v>30</v>
      </c>
      <c r="L16" s="153">
        <v>249</v>
      </c>
      <c r="M16" s="357">
        <v>83</v>
      </c>
      <c r="N16" s="358">
        <f t="shared" si="5"/>
        <v>332</v>
      </c>
      <c r="O16" s="359">
        <v>17</v>
      </c>
      <c r="P16" s="157"/>
      <c r="Q16" s="360">
        <v>255</v>
      </c>
      <c r="R16" s="357">
        <v>99</v>
      </c>
      <c r="S16" s="358">
        <f t="shared" si="6"/>
        <v>354</v>
      </c>
      <c r="T16" s="359">
        <v>13</v>
      </c>
    </row>
    <row r="17" spans="1:20" ht="16.5" customHeight="1">
      <c r="A17" s="75">
        <v>4</v>
      </c>
      <c r="B17" s="203"/>
      <c r="C17" s="499" t="s">
        <v>163</v>
      </c>
      <c r="D17" s="355" t="s">
        <v>164</v>
      </c>
      <c r="E17" s="356" t="s">
        <v>32</v>
      </c>
      <c r="F17" s="50">
        <f t="shared" si="0"/>
        <v>357</v>
      </c>
      <c r="G17" s="50">
        <f t="shared" si="1"/>
        <v>310</v>
      </c>
      <c r="H17" s="51">
        <f t="shared" si="2"/>
        <v>667</v>
      </c>
      <c r="I17" s="50">
        <f t="shared" si="3"/>
        <v>212</v>
      </c>
      <c r="J17" s="50">
        <f t="shared" si="4"/>
        <v>23</v>
      </c>
      <c r="L17" s="40">
        <v>242</v>
      </c>
      <c r="M17" s="41">
        <v>115</v>
      </c>
      <c r="N17" s="42">
        <f t="shared" si="5"/>
        <v>357</v>
      </c>
      <c r="O17" s="43">
        <v>12</v>
      </c>
      <c r="P17" s="27"/>
      <c r="Q17" s="40">
        <v>213</v>
      </c>
      <c r="R17" s="41">
        <v>97</v>
      </c>
      <c r="S17" s="42">
        <f t="shared" si="6"/>
        <v>310</v>
      </c>
      <c r="T17" s="43">
        <v>11</v>
      </c>
    </row>
    <row r="18" spans="1:20" ht="16.5" customHeight="1">
      <c r="A18" s="54">
        <v>5</v>
      </c>
      <c r="B18" s="353"/>
      <c r="C18" s="78" t="s">
        <v>289</v>
      </c>
      <c r="D18" s="180" t="s">
        <v>317</v>
      </c>
      <c r="E18" s="60" t="s">
        <v>98</v>
      </c>
      <c r="F18" s="38">
        <f t="shared" si="0"/>
        <v>326</v>
      </c>
      <c r="G18" s="38">
        <f t="shared" si="1"/>
        <v>340</v>
      </c>
      <c r="H18" s="39">
        <f t="shared" si="2"/>
        <v>666</v>
      </c>
      <c r="I18" s="38">
        <f t="shared" si="3"/>
        <v>183</v>
      </c>
      <c r="J18" s="38">
        <f t="shared" si="4"/>
        <v>29</v>
      </c>
      <c r="L18" s="40">
        <v>248</v>
      </c>
      <c r="M18" s="41">
        <v>78</v>
      </c>
      <c r="N18" s="42">
        <f t="shared" si="5"/>
        <v>326</v>
      </c>
      <c r="O18" s="43">
        <v>13</v>
      </c>
      <c r="P18" s="28"/>
      <c r="Q18" s="40">
        <v>235</v>
      </c>
      <c r="R18" s="41">
        <v>105</v>
      </c>
      <c r="S18" s="42">
        <f t="shared" si="6"/>
        <v>340</v>
      </c>
      <c r="T18" s="43">
        <v>16</v>
      </c>
    </row>
    <row r="19" spans="1:20" ht="16.5" customHeight="1">
      <c r="A19" s="53">
        <v>6</v>
      </c>
      <c r="B19" s="194"/>
      <c r="C19" s="189" t="s">
        <v>162</v>
      </c>
      <c r="D19" s="354" t="s">
        <v>392</v>
      </c>
      <c r="E19" s="60" t="s">
        <v>33</v>
      </c>
      <c r="F19" s="50">
        <f t="shared" si="0"/>
        <v>332</v>
      </c>
      <c r="G19" s="50">
        <f t="shared" si="1"/>
        <v>316</v>
      </c>
      <c r="H19" s="51">
        <f t="shared" si="2"/>
        <v>648</v>
      </c>
      <c r="I19" s="50">
        <f t="shared" si="3"/>
        <v>159</v>
      </c>
      <c r="J19" s="50">
        <f t="shared" si="4"/>
        <v>35</v>
      </c>
      <c r="L19" s="40">
        <v>253</v>
      </c>
      <c r="M19" s="41">
        <v>79</v>
      </c>
      <c r="N19" s="42">
        <f t="shared" si="5"/>
        <v>332</v>
      </c>
      <c r="O19" s="43">
        <v>20</v>
      </c>
      <c r="P19" s="27"/>
      <c r="Q19" s="40">
        <v>236</v>
      </c>
      <c r="R19" s="41">
        <v>80</v>
      </c>
      <c r="S19" s="42">
        <f t="shared" si="6"/>
        <v>316</v>
      </c>
      <c r="T19" s="43">
        <v>15</v>
      </c>
    </row>
    <row r="20" spans="1:20" ht="16.5" customHeight="1">
      <c r="A20" s="59">
        <v>7</v>
      </c>
      <c r="B20" s="349"/>
      <c r="C20" s="53" t="s">
        <v>318</v>
      </c>
      <c r="D20" s="124" t="s">
        <v>319</v>
      </c>
      <c r="E20" s="60" t="s">
        <v>43</v>
      </c>
      <c r="F20" s="38">
        <f t="shared" si="0"/>
        <v>309</v>
      </c>
      <c r="G20" s="38">
        <f t="shared" si="1"/>
        <v>299</v>
      </c>
      <c r="H20" s="39">
        <f t="shared" si="2"/>
        <v>608</v>
      </c>
      <c r="I20" s="38">
        <f t="shared" si="3"/>
        <v>160</v>
      </c>
      <c r="J20" s="38">
        <f t="shared" si="4"/>
        <v>41</v>
      </c>
      <c r="L20" s="40">
        <v>221</v>
      </c>
      <c r="M20" s="41">
        <v>88</v>
      </c>
      <c r="N20" s="42">
        <f t="shared" si="5"/>
        <v>309</v>
      </c>
      <c r="O20" s="43">
        <v>18</v>
      </c>
      <c r="P20" s="27"/>
      <c r="Q20" s="40">
        <v>227</v>
      </c>
      <c r="R20" s="41">
        <v>72</v>
      </c>
      <c r="S20" s="42">
        <f t="shared" si="6"/>
        <v>299</v>
      </c>
      <c r="T20" s="43">
        <v>23</v>
      </c>
    </row>
    <row r="21" spans="1:20" ht="16.5" customHeight="1" thickBot="1">
      <c r="A21" s="312">
        <v>8</v>
      </c>
      <c r="B21" s="348"/>
      <c r="C21" s="326" t="s">
        <v>382</v>
      </c>
      <c r="D21" s="350" t="s">
        <v>164</v>
      </c>
      <c r="E21" s="316" t="s">
        <v>38</v>
      </c>
      <c r="F21" s="310">
        <f t="shared" si="0"/>
        <v>315</v>
      </c>
      <c r="G21" s="310">
        <f t="shared" si="1"/>
        <v>288</v>
      </c>
      <c r="H21" s="311">
        <f t="shared" si="2"/>
        <v>603</v>
      </c>
      <c r="I21" s="310">
        <f t="shared" si="3"/>
        <v>158</v>
      </c>
      <c r="J21" s="310">
        <f t="shared" si="4"/>
        <v>40</v>
      </c>
      <c r="K21" s="6"/>
      <c r="L21" s="117">
        <v>226</v>
      </c>
      <c r="M21" s="41">
        <v>89</v>
      </c>
      <c r="N21" s="42">
        <f t="shared" si="5"/>
        <v>315</v>
      </c>
      <c r="O21" s="43">
        <v>16</v>
      </c>
      <c r="P21" s="24"/>
      <c r="Q21" s="40">
        <v>219</v>
      </c>
      <c r="R21" s="41">
        <v>69</v>
      </c>
      <c r="S21" s="42">
        <f t="shared" si="6"/>
        <v>288</v>
      </c>
      <c r="T21" s="43">
        <v>24</v>
      </c>
    </row>
    <row r="22" spans="1:20" ht="16.5" customHeight="1" thickTop="1">
      <c r="A22" s="59">
        <v>9</v>
      </c>
      <c r="B22" s="203"/>
      <c r="C22" s="53" t="s">
        <v>353</v>
      </c>
      <c r="D22" s="169" t="s">
        <v>354</v>
      </c>
      <c r="E22" s="235" t="s">
        <v>68</v>
      </c>
      <c r="F22" s="50">
        <f t="shared" si="0"/>
        <v>308</v>
      </c>
      <c r="G22" s="50">
        <f t="shared" si="1"/>
        <v>0</v>
      </c>
      <c r="H22" s="51">
        <f t="shared" si="2"/>
        <v>308</v>
      </c>
      <c r="I22" s="50">
        <f t="shared" si="3"/>
        <v>90</v>
      </c>
      <c r="J22" s="50">
        <f t="shared" si="4"/>
        <v>19</v>
      </c>
      <c r="L22" s="257">
        <v>218</v>
      </c>
      <c r="M22" s="255">
        <v>90</v>
      </c>
      <c r="N22" s="256">
        <f t="shared" si="5"/>
        <v>308</v>
      </c>
      <c r="O22" s="238">
        <v>19</v>
      </c>
      <c r="P22" s="27"/>
      <c r="Q22" s="257"/>
      <c r="R22" s="255"/>
      <c r="S22" s="256">
        <f t="shared" si="6"/>
        <v>0</v>
      </c>
      <c r="T22" s="238"/>
    </row>
    <row r="23" spans="1:20" ht="16.5" customHeight="1">
      <c r="A23" s="75">
        <v>10</v>
      </c>
      <c r="B23" s="194"/>
      <c r="C23" s="53" t="s">
        <v>320</v>
      </c>
      <c r="D23" s="208" t="s">
        <v>321</v>
      </c>
      <c r="E23" s="49" t="s">
        <v>44</v>
      </c>
      <c r="F23" s="38">
        <f t="shared" si="0"/>
        <v>295</v>
      </c>
      <c r="G23" s="38">
        <f t="shared" si="1"/>
        <v>0</v>
      </c>
      <c r="H23" s="39">
        <f t="shared" si="2"/>
        <v>295</v>
      </c>
      <c r="I23" s="38">
        <f t="shared" si="3"/>
        <v>85</v>
      </c>
      <c r="J23" s="38">
        <f t="shared" si="4"/>
        <v>17</v>
      </c>
      <c r="L23" s="153">
        <v>210</v>
      </c>
      <c r="M23" s="154">
        <v>85</v>
      </c>
      <c r="N23" s="155">
        <f t="shared" si="5"/>
        <v>295</v>
      </c>
      <c r="O23" s="156">
        <v>17</v>
      </c>
      <c r="P23" s="258"/>
      <c r="Q23" s="153"/>
      <c r="R23" s="154"/>
      <c r="S23" s="155">
        <f t="shared" si="6"/>
        <v>0</v>
      </c>
      <c r="T23" s="156"/>
    </row>
    <row r="24" spans="1:20" ht="16.5" customHeight="1">
      <c r="A24" s="539" t="s">
        <v>12</v>
      </c>
      <c r="B24" s="540"/>
      <c r="C24" s="541"/>
      <c r="D24" s="541"/>
      <c r="E24" s="541"/>
      <c r="F24" s="540"/>
      <c r="G24" s="540"/>
      <c r="H24" s="540"/>
      <c r="I24" s="540"/>
      <c r="J24" s="542"/>
      <c r="L24" s="45"/>
      <c r="M24" s="46"/>
      <c r="N24" s="46"/>
      <c r="O24" s="47"/>
      <c r="P24" s="30"/>
      <c r="Q24" s="45"/>
      <c r="R24" s="46"/>
      <c r="S24" s="46"/>
      <c r="T24" s="47"/>
    </row>
    <row r="25" spans="1:20" ht="16.5" customHeight="1">
      <c r="A25" s="425">
        <v>1</v>
      </c>
      <c r="B25" s="466"/>
      <c r="C25" s="404" t="s">
        <v>306</v>
      </c>
      <c r="D25" s="448" t="s">
        <v>300</v>
      </c>
      <c r="E25" s="497" t="s">
        <v>92</v>
      </c>
      <c r="F25" s="444">
        <f>SUM(N25)</f>
        <v>345</v>
      </c>
      <c r="G25" s="444">
        <f>SUM(S25)</f>
        <v>294</v>
      </c>
      <c r="H25" s="445">
        <f>SUM(F25:G25)</f>
        <v>639</v>
      </c>
      <c r="I25" s="444">
        <f>SUM(M25+R25)</f>
        <v>166</v>
      </c>
      <c r="J25" s="444">
        <f>SUM(O25+T25)</f>
        <v>35</v>
      </c>
      <c r="L25" s="40">
        <v>267</v>
      </c>
      <c r="M25" s="41">
        <v>78</v>
      </c>
      <c r="N25" s="42">
        <f>SUM(L25:M25)</f>
        <v>345</v>
      </c>
      <c r="O25" s="43">
        <v>17</v>
      </c>
      <c r="P25" s="27"/>
      <c r="Q25" s="40">
        <v>206</v>
      </c>
      <c r="R25" s="41">
        <v>88</v>
      </c>
      <c r="S25" s="42">
        <f>SUM(Q25:R25)</f>
        <v>294</v>
      </c>
      <c r="T25" s="43">
        <v>18</v>
      </c>
    </row>
    <row r="26" spans="1:20" ht="16.5" customHeight="1" thickBot="1">
      <c r="A26" s="425">
        <v>2</v>
      </c>
      <c r="B26" s="466"/>
      <c r="C26" s="486" t="s">
        <v>160</v>
      </c>
      <c r="D26" s="448" t="s">
        <v>161</v>
      </c>
      <c r="E26" s="497" t="s">
        <v>316</v>
      </c>
      <c r="F26" s="444">
        <f>SUM(N26)</f>
        <v>279</v>
      </c>
      <c r="G26" s="444">
        <f>SUM(S26)</f>
        <v>314</v>
      </c>
      <c r="H26" s="445">
        <f>SUM(F26:G26)</f>
        <v>593</v>
      </c>
      <c r="I26" s="444">
        <f>SUM(M26+R26)</f>
        <v>155</v>
      </c>
      <c r="J26" s="444">
        <f>SUM(O26+T26)</f>
        <v>44</v>
      </c>
      <c r="L26" s="40">
        <v>209</v>
      </c>
      <c r="M26" s="41">
        <v>70</v>
      </c>
      <c r="N26" s="42">
        <f>SUM(L26:M26)</f>
        <v>279</v>
      </c>
      <c r="O26" s="43">
        <v>22</v>
      </c>
      <c r="P26" s="27"/>
      <c r="Q26" s="40">
        <v>229</v>
      </c>
      <c r="R26" s="41">
        <v>85</v>
      </c>
      <c r="S26" s="42">
        <f>SUM(Q26:R26)</f>
        <v>314</v>
      </c>
      <c r="T26" s="43">
        <v>22</v>
      </c>
    </row>
    <row r="27" spans="1:20" ht="16.5" customHeight="1">
      <c r="A27" s="175"/>
      <c r="B27" s="206"/>
      <c r="C27" s="175"/>
      <c r="D27" s="242"/>
      <c r="E27" s="177"/>
      <c r="F27" s="83">
        <f>SUM(N27)</f>
        <v>0</v>
      </c>
      <c r="G27" s="83">
        <f>SUM(S27)</f>
        <v>0</v>
      </c>
      <c r="H27" s="84">
        <f>SUM(F27:G27)</f>
        <v>0</v>
      </c>
      <c r="I27" s="83">
        <f>SUM(M27+R27)</f>
        <v>0</v>
      </c>
      <c r="J27" s="83">
        <f>SUM(O27+T27)</f>
        <v>0</v>
      </c>
      <c r="L27" s="40"/>
      <c r="M27" s="41"/>
      <c r="N27" s="42">
        <f>SUM(L27:M27)</f>
        <v>0</v>
      </c>
      <c r="O27" s="43"/>
      <c r="P27" s="27"/>
      <c r="Q27" s="40"/>
      <c r="R27" s="41"/>
      <c r="S27" s="42">
        <f>SUM(Q27:R27)</f>
        <v>0</v>
      </c>
      <c r="T27" s="43"/>
    </row>
    <row r="28" spans="1:20" ht="16.5" customHeight="1">
      <c r="A28" s="57"/>
      <c r="B28" s="224"/>
      <c r="C28" s="188"/>
      <c r="D28" s="190"/>
      <c r="E28" s="49"/>
      <c r="F28" s="38">
        <f>SUM(N28)</f>
        <v>0</v>
      </c>
      <c r="G28" s="38">
        <f>SUM(S28)</f>
        <v>0</v>
      </c>
      <c r="H28" s="39">
        <f>SUM(F28:G28)</f>
        <v>0</v>
      </c>
      <c r="I28" s="38">
        <f>SUM(M28+R28)</f>
        <v>0</v>
      </c>
      <c r="J28" s="38">
        <f>SUM(O28+T28)</f>
        <v>0</v>
      </c>
      <c r="L28" s="40"/>
      <c r="M28" s="41"/>
      <c r="N28" s="42">
        <f>SUM(L28:M28)</f>
        <v>0</v>
      </c>
      <c r="O28" s="43"/>
      <c r="P28" s="27"/>
      <c r="Q28" s="40"/>
      <c r="R28" s="41"/>
      <c r="S28" s="42">
        <f>SUM(Q28:R28)</f>
        <v>0</v>
      </c>
      <c r="T28" s="43"/>
    </row>
    <row r="29" spans="1:20" ht="16.5" customHeight="1">
      <c r="A29" s="28"/>
      <c r="B29" s="8"/>
      <c r="E29" s="21"/>
      <c r="F29" s="64"/>
      <c r="G29" s="64"/>
      <c r="H29" s="65"/>
      <c r="I29" s="64"/>
      <c r="J29" s="64"/>
      <c r="L29" s="28"/>
      <c r="M29" s="28"/>
      <c r="N29" s="66"/>
      <c r="O29" s="28"/>
      <c r="P29" s="27"/>
      <c r="Q29" s="28"/>
      <c r="R29" s="28"/>
      <c r="S29" s="66"/>
      <c r="T29" s="28"/>
    </row>
    <row r="30" spans="1:20" ht="16.5" customHeight="1">
      <c r="A30" t="str">
        <f>'U18'!A34</f>
        <v>Die Siegerehrung erfolgt am Freitag, den 25.02.2011 um 19.00 Uhr beim Baiersdorfer SV</v>
      </c>
      <c r="B30" s="8"/>
      <c r="C30" s="28"/>
      <c r="D30" s="63"/>
      <c r="E30" s="21"/>
      <c r="F30" s="64"/>
      <c r="G30" s="64"/>
      <c r="H30" s="65"/>
      <c r="I30" s="64"/>
      <c r="J30" s="64"/>
      <c r="L30" s="28"/>
      <c r="M30" s="28"/>
      <c r="N30" s="66"/>
      <c r="O30" s="28"/>
      <c r="P30" s="27"/>
      <c r="Q30" s="28"/>
      <c r="R30" s="28"/>
      <c r="S30" s="66"/>
      <c r="T30" s="28"/>
    </row>
    <row r="31" spans="2:20" ht="16.5" customHeight="1">
      <c r="B31" s="8"/>
      <c r="C31" s="28"/>
      <c r="D31" s="63"/>
      <c r="E31" s="21"/>
      <c r="F31" s="64"/>
      <c r="G31" s="64"/>
      <c r="H31" s="65"/>
      <c r="I31" s="64"/>
      <c r="J31" s="64"/>
      <c r="L31" s="28"/>
      <c r="M31" s="28"/>
      <c r="N31" s="66"/>
      <c r="O31" s="28"/>
      <c r="P31" s="27"/>
      <c r="Q31" s="28"/>
      <c r="R31" s="28"/>
      <c r="S31" s="66"/>
      <c r="T31" s="28"/>
    </row>
    <row r="32" spans="1:20" ht="16.5" customHeight="1">
      <c r="A32" s="16" t="s">
        <v>196</v>
      </c>
      <c r="B32" s="8"/>
      <c r="C32" s="28"/>
      <c r="D32" s="63"/>
      <c r="E32" s="21"/>
      <c r="F32" s="64"/>
      <c r="G32" s="64"/>
      <c r="H32" s="65"/>
      <c r="I32" s="64"/>
      <c r="J32" s="64"/>
      <c r="L32" s="28"/>
      <c r="M32" s="28"/>
      <c r="N32" s="66"/>
      <c r="O32" s="28"/>
      <c r="P32" s="27"/>
      <c r="Q32" s="28"/>
      <c r="R32" s="28"/>
      <c r="S32" s="66"/>
      <c r="T32" s="28"/>
    </row>
    <row r="33" spans="1:5" ht="13.5" customHeight="1">
      <c r="A33" s="16" t="s">
        <v>197</v>
      </c>
      <c r="D33" s="14"/>
      <c r="E33" s="15"/>
    </row>
    <row r="34" spans="1:5" ht="13.5" customHeight="1">
      <c r="A34" s="17" t="s">
        <v>198</v>
      </c>
      <c r="D34" s="14"/>
      <c r="E34" s="15"/>
    </row>
    <row r="35" spans="4:5" ht="13.5" customHeight="1">
      <c r="D35" s="14"/>
      <c r="E35" s="15"/>
    </row>
  </sheetData>
  <sheetProtection/>
  <mergeCells count="7">
    <mergeCell ref="A3:J3"/>
    <mergeCell ref="Q11:T11"/>
    <mergeCell ref="A9:J9"/>
    <mergeCell ref="A6:J6"/>
    <mergeCell ref="A24:J24"/>
    <mergeCell ref="A13:J13"/>
    <mergeCell ref="L11:O11"/>
  </mergeCells>
  <printOptions horizontalCentered="1"/>
  <pageMargins left="0.7086614173228347" right="0.7874015748031497" top="0.69" bottom="0.5118110236220472" header="0.4724409448818898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8">
      <selection activeCell="P32" sqref="P32"/>
    </sheetView>
  </sheetViews>
  <sheetFormatPr defaultColWidth="11.421875" defaultRowHeight="12.75"/>
  <cols>
    <col min="1" max="1" width="5.00390625" style="0" customWidth="1"/>
    <col min="2" max="2" width="5.421875" style="0" hidden="1" customWidth="1"/>
    <col min="3" max="3" width="21.7109375" style="0" customWidth="1"/>
    <col min="4" max="4" width="5.7109375" style="0" customWidth="1"/>
    <col min="5" max="5" width="12.28125" style="0" bestFit="1" customWidth="1"/>
    <col min="6" max="6" width="6.7109375" style="0" customWidth="1"/>
    <col min="7" max="7" width="7.00390625" style="0" customWidth="1"/>
    <col min="8" max="8" width="6.8515625" style="0" customWidth="1"/>
    <col min="9" max="9" width="5.140625" style="0" customWidth="1"/>
    <col min="10" max="10" width="5.57421875" style="0" customWidth="1"/>
    <col min="11" max="11" width="5.28125" style="0" customWidth="1"/>
    <col min="12" max="20" width="5.7109375" style="0" customWidth="1"/>
  </cols>
  <sheetData>
    <row r="1" spans="4:5" ht="12.75">
      <c r="D1" s="14"/>
      <c r="E1" s="15"/>
    </row>
    <row r="2" spans="1:10" ht="15.75">
      <c r="A2" s="1" t="s">
        <v>268</v>
      </c>
      <c r="B2" s="1"/>
      <c r="C2" s="1"/>
      <c r="D2" s="1"/>
      <c r="E2" s="2"/>
      <c r="F2" s="1"/>
      <c r="G2" s="1"/>
      <c r="H2" s="1"/>
      <c r="I2" s="3"/>
      <c r="J2" s="3"/>
    </row>
    <row r="3" spans="1:10" ht="15.75">
      <c r="A3" s="1" t="s">
        <v>269</v>
      </c>
      <c r="B3" s="1"/>
      <c r="C3" s="1"/>
      <c r="D3" s="1"/>
      <c r="E3" s="2"/>
      <c r="F3" s="1"/>
      <c r="G3" s="1"/>
      <c r="H3" s="1"/>
      <c r="I3" s="3"/>
      <c r="J3" s="3"/>
    </row>
    <row r="4" spans="1:10" ht="15.75">
      <c r="A4" s="547" t="str">
        <f>'U18'!A3</f>
        <v>19.  /  20.  Februar  2011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2.75">
      <c r="A5" s="3" t="s">
        <v>229</v>
      </c>
      <c r="B5" s="3"/>
      <c r="C5" s="3"/>
      <c r="D5" s="3"/>
      <c r="E5" s="4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4"/>
      <c r="F6" s="3"/>
      <c r="G6" s="3"/>
      <c r="H6" s="3"/>
      <c r="I6" s="3"/>
      <c r="J6" s="3"/>
    </row>
    <row r="7" spans="1:10" ht="15.75">
      <c r="A7" s="19" t="s">
        <v>267</v>
      </c>
      <c r="B7" s="5"/>
      <c r="C7" s="5"/>
      <c r="D7" s="5"/>
      <c r="E7" s="4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4"/>
      <c r="F8" s="5"/>
      <c r="G8" s="5"/>
      <c r="H8" s="5"/>
      <c r="I8" s="5"/>
      <c r="J8" s="5"/>
    </row>
    <row r="9" spans="1:20" ht="12.75">
      <c r="A9" s="127"/>
      <c r="B9" s="127"/>
      <c r="C9" s="128"/>
      <c r="D9" s="129"/>
      <c r="E9" s="130" t="s">
        <v>0</v>
      </c>
      <c r="F9" s="128"/>
      <c r="G9" s="127"/>
      <c r="H9" s="128"/>
      <c r="I9" s="127"/>
      <c r="J9" s="131"/>
      <c r="L9" s="535" t="s">
        <v>13</v>
      </c>
      <c r="M9" s="536"/>
      <c r="N9" s="536"/>
      <c r="O9" s="537"/>
      <c r="P9" s="27"/>
      <c r="Q9" s="535" t="s">
        <v>14</v>
      </c>
      <c r="R9" s="536"/>
      <c r="S9" s="536"/>
      <c r="T9" s="537"/>
    </row>
    <row r="10" spans="1:20" ht="12.75">
      <c r="A10" s="132" t="s">
        <v>1</v>
      </c>
      <c r="B10" s="133" t="s">
        <v>2</v>
      </c>
      <c r="C10" s="134" t="s">
        <v>3</v>
      </c>
      <c r="D10" s="135" t="s">
        <v>4</v>
      </c>
      <c r="E10" s="136" t="s">
        <v>5</v>
      </c>
      <c r="F10" s="137" t="s">
        <v>6</v>
      </c>
      <c r="G10" s="138" t="s">
        <v>7</v>
      </c>
      <c r="H10" s="139" t="s">
        <v>8</v>
      </c>
      <c r="I10" s="132" t="s">
        <v>9</v>
      </c>
      <c r="J10" s="135" t="s">
        <v>10</v>
      </c>
      <c r="L10" s="140" t="s">
        <v>15</v>
      </c>
      <c r="M10" s="141" t="s">
        <v>16</v>
      </c>
      <c r="N10" s="142" t="s">
        <v>17</v>
      </c>
      <c r="O10" s="143" t="s">
        <v>10</v>
      </c>
      <c r="P10" s="30"/>
      <c r="Q10" s="140" t="s">
        <v>15</v>
      </c>
      <c r="R10" s="141" t="s">
        <v>16</v>
      </c>
      <c r="S10" s="142" t="s">
        <v>17</v>
      </c>
      <c r="T10" s="143" t="s">
        <v>10</v>
      </c>
    </row>
    <row r="11" spans="1:20" ht="18" customHeight="1">
      <c r="A11" s="377">
        <v>1</v>
      </c>
      <c r="B11" s="378"/>
      <c r="C11" s="387" t="s">
        <v>149</v>
      </c>
      <c r="D11" s="379" t="s">
        <v>148</v>
      </c>
      <c r="E11" s="389" t="s">
        <v>33</v>
      </c>
      <c r="F11" s="380">
        <f aca="true" t="shared" si="0" ref="F11:F22">SUM(N11)</f>
        <v>478</v>
      </c>
      <c r="G11" s="381">
        <f aca="true" t="shared" si="1" ref="G11:G22">SUM(S11)</f>
        <v>451</v>
      </c>
      <c r="H11" s="382">
        <f aca="true" t="shared" si="2" ref="H11:H22">SUM(F11:G11)</f>
        <v>929</v>
      </c>
      <c r="I11" s="380">
        <f>M11+R11</f>
        <v>326</v>
      </c>
      <c r="J11" s="380">
        <f>O11+T11</f>
        <v>4</v>
      </c>
      <c r="K11" s="10"/>
      <c r="L11" s="119">
        <v>293</v>
      </c>
      <c r="M11" s="117">
        <v>185</v>
      </c>
      <c r="N11" s="42">
        <f aca="true" t="shared" si="3" ref="N11:N22">SUM(L11:M11)</f>
        <v>478</v>
      </c>
      <c r="O11" s="43">
        <v>0</v>
      </c>
      <c r="P11" s="24"/>
      <c r="Q11" s="117">
        <v>310</v>
      </c>
      <c r="R11" s="41">
        <v>141</v>
      </c>
      <c r="S11" s="42">
        <f>SUM(Q11:R11)</f>
        <v>451</v>
      </c>
      <c r="T11" s="238">
        <v>4</v>
      </c>
    </row>
    <row r="12" spans="1:20" ht="18" customHeight="1">
      <c r="A12" s="383">
        <v>2</v>
      </c>
      <c r="B12" s="384"/>
      <c r="C12" s="387" t="s">
        <v>145</v>
      </c>
      <c r="D12" s="379" t="s">
        <v>146</v>
      </c>
      <c r="E12" s="389" t="s">
        <v>30</v>
      </c>
      <c r="F12" s="380">
        <f t="shared" si="0"/>
        <v>449</v>
      </c>
      <c r="G12" s="381">
        <f t="shared" si="1"/>
        <v>433</v>
      </c>
      <c r="H12" s="382">
        <f t="shared" si="2"/>
        <v>882</v>
      </c>
      <c r="I12" s="380">
        <f>M12+R12</f>
        <v>292</v>
      </c>
      <c r="J12" s="380">
        <f>O12+T12</f>
        <v>7</v>
      </c>
      <c r="K12" s="10"/>
      <c r="L12" s="119">
        <v>289</v>
      </c>
      <c r="M12" s="117">
        <v>160</v>
      </c>
      <c r="N12" s="42">
        <f t="shared" si="3"/>
        <v>449</v>
      </c>
      <c r="O12" s="43">
        <v>3</v>
      </c>
      <c r="P12" s="24"/>
      <c r="Q12" s="117">
        <v>301</v>
      </c>
      <c r="R12" s="41">
        <v>132</v>
      </c>
      <c r="S12" s="42">
        <f aca="true" t="shared" si="4" ref="S12:S22">SUM(Q12:R12)</f>
        <v>433</v>
      </c>
      <c r="T12" s="239">
        <v>4</v>
      </c>
    </row>
    <row r="13" spans="1:20" ht="18" customHeight="1">
      <c r="A13" s="377">
        <v>3</v>
      </c>
      <c r="B13" s="385"/>
      <c r="C13" s="388" t="s">
        <v>141</v>
      </c>
      <c r="D13" s="386" t="s">
        <v>142</v>
      </c>
      <c r="E13" s="389" t="s">
        <v>103</v>
      </c>
      <c r="F13" s="380">
        <f t="shared" si="0"/>
        <v>441</v>
      </c>
      <c r="G13" s="381">
        <f t="shared" si="1"/>
        <v>440</v>
      </c>
      <c r="H13" s="382">
        <f t="shared" si="2"/>
        <v>881</v>
      </c>
      <c r="I13" s="380">
        <f aca="true" t="shared" si="5" ref="I13:I22">SUM(M13+R13)</f>
        <v>281</v>
      </c>
      <c r="J13" s="380">
        <f aca="true" t="shared" si="6" ref="J13:J22">SUM(O13+T13)</f>
        <v>14</v>
      </c>
      <c r="K13" s="210"/>
      <c r="L13" s="119">
        <v>301</v>
      </c>
      <c r="M13" s="117">
        <v>140</v>
      </c>
      <c r="N13" s="42">
        <f t="shared" si="3"/>
        <v>441</v>
      </c>
      <c r="O13" s="43">
        <v>7</v>
      </c>
      <c r="P13" s="210"/>
      <c r="Q13" s="117">
        <v>299</v>
      </c>
      <c r="R13" s="41">
        <v>141</v>
      </c>
      <c r="S13" s="42">
        <f t="shared" si="4"/>
        <v>440</v>
      </c>
      <c r="T13" s="43">
        <v>7</v>
      </c>
    </row>
    <row r="14" spans="1:20" ht="18" customHeight="1">
      <c r="A14" s="375">
        <v>4</v>
      </c>
      <c r="B14" s="223"/>
      <c r="C14" s="366" t="s">
        <v>147</v>
      </c>
      <c r="D14" s="367" t="s">
        <v>67</v>
      </c>
      <c r="E14" s="240" t="s">
        <v>51</v>
      </c>
      <c r="F14" s="115">
        <f t="shared" si="0"/>
        <v>434</v>
      </c>
      <c r="G14" s="115">
        <f t="shared" si="1"/>
        <v>444</v>
      </c>
      <c r="H14" s="116">
        <f t="shared" si="2"/>
        <v>878</v>
      </c>
      <c r="I14" s="115">
        <f>M14+R14</f>
        <v>294</v>
      </c>
      <c r="J14" s="115">
        <f>O14+T14</f>
        <v>2</v>
      </c>
      <c r="K14" s="10"/>
      <c r="L14" s="119">
        <v>292</v>
      </c>
      <c r="M14" s="117">
        <v>142</v>
      </c>
      <c r="N14" s="42">
        <f t="shared" si="3"/>
        <v>434</v>
      </c>
      <c r="O14" s="43">
        <v>2</v>
      </c>
      <c r="P14" s="24"/>
      <c r="Q14" s="117">
        <v>292</v>
      </c>
      <c r="R14" s="41">
        <v>152</v>
      </c>
      <c r="S14" s="42">
        <f t="shared" si="4"/>
        <v>444</v>
      </c>
      <c r="T14" s="239">
        <v>0</v>
      </c>
    </row>
    <row r="15" spans="1:20" ht="18" customHeight="1" thickBot="1">
      <c r="A15" s="376">
        <v>5</v>
      </c>
      <c r="B15" s="305"/>
      <c r="C15" s="343" t="s">
        <v>270</v>
      </c>
      <c r="D15" s="344" t="s">
        <v>126</v>
      </c>
      <c r="E15" s="368" t="s">
        <v>104</v>
      </c>
      <c r="F15" s="215">
        <f t="shared" si="0"/>
        <v>437</v>
      </c>
      <c r="G15" s="215">
        <f t="shared" si="1"/>
        <v>431</v>
      </c>
      <c r="H15" s="216">
        <f t="shared" si="2"/>
        <v>868</v>
      </c>
      <c r="I15" s="215">
        <f t="shared" si="5"/>
        <v>279</v>
      </c>
      <c r="J15" s="215">
        <f t="shared" si="6"/>
        <v>8</v>
      </c>
      <c r="K15" s="210"/>
      <c r="L15" s="119">
        <v>300</v>
      </c>
      <c r="M15" s="117">
        <v>137</v>
      </c>
      <c r="N15" s="42">
        <f t="shared" si="3"/>
        <v>437</v>
      </c>
      <c r="O15" s="43">
        <v>5</v>
      </c>
      <c r="P15" s="210"/>
      <c r="Q15" s="117">
        <v>289</v>
      </c>
      <c r="R15" s="41">
        <v>142</v>
      </c>
      <c r="S15" s="42">
        <f t="shared" si="4"/>
        <v>431</v>
      </c>
      <c r="T15" s="43">
        <v>3</v>
      </c>
    </row>
    <row r="16" spans="1:20" ht="18" customHeight="1">
      <c r="A16" s="98">
        <v>6</v>
      </c>
      <c r="B16" s="112"/>
      <c r="C16" s="99" t="s">
        <v>188</v>
      </c>
      <c r="D16" s="101" t="s">
        <v>123</v>
      </c>
      <c r="E16" s="369" t="s">
        <v>29</v>
      </c>
      <c r="F16" s="213">
        <f t="shared" si="0"/>
        <v>412</v>
      </c>
      <c r="G16" s="146">
        <f t="shared" si="1"/>
        <v>446</v>
      </c>
      <c r="H16" s="214">
        <f t="shared" si="2"/>
        <v>858</v>
      </c>
      <c r="I16" s="213">
        <f t="shared" si="5"/>
        <v>281</v>
      </c>
      <c r="J16" s="213">
        <f t="shared" si="6"/>
        <v>7</v>
      </c>
      <c r="K16" s="210"/>
      <c r="L16" s="118">
        <v>270</v>
      </c>
      <c r="M16" s="117">
        <v>142</v>
      </c>
      <c r="N16" s="42">
        <f t="shared" si="3"/>
        <v>412</v>
      </c>
      <c r="O16" s="43">
        <v>4</v>
      </c>
      <c r="P16" s="210"/>
      <c r="Q16" s="117">
        <v>307</v>
      </c>
      <c r="R16" s="41">
        <v>139</v>
      </c>
      <c r="S16" s="42">
        <f t="shared" si="4"/>
        <v>446</v>
      </c>
      <c r="T16" s="43">
        <v>3</v>
      </c>
    </row>
    <row r="17" spans="1:20" ht="18" customHeight="1">
      <c r="A17" s="103">
        <v>7</v>
      </c>
      <c r="B17" s="286"/>
      <c r="C17" s="198" t="s">
        <v>271</v>
      </c>
      <c r="D17" s="370" t="s">
        <v>272</v>
      </c>
      <c r="E17" s="336" t="s">
        <v>102</v>
      </c>
      <c r="F17" s="95">
        <f t="shared" si="0"/>
        <v>430</v>
      </c>
      <c r="G17" s="115">
        <f t="shared" si="1"/>
        <v>412</v>
      </c>
      <c r="H17" s="96">
        <f t="shared" si="2"/>
        <v>842</v>
      </c>
      <c r="I17" s="95">
        <f t="shared" si="5"/>
        <v>240</v>
      </c>
      <c r="J17" s="95">
        <f t="shared" si="6"/>
        <v>20</v>
      </c>
      <c r="K17" s="210"/>
      <c r="L17" s="119">
        <v>306</v>
      </c>
      <c r="M17" s="117">
        <v>124</v>
      </c>
      <c r="N17" s="42">
        <f t="shared" si="3"/>
        <v>430</v>
      </c>
      <c r="O17" s="43">
        <v>13</v>
      </c>
      <c r="P17" s="210"/>
      <c r="Q17" s="117">
        <v>296</v>
      </c>
      <c r="R17" s="41">
        <v>116</v>
      </c>
      <c r="S17" s="42">
        <f t="shared" si="4"/>
        <v>412</v>
      </c>
      <c r="T17" s="43">
        <v>7</v>
      </c>
    </row>
    <row r="18" spans="1:20" ht="18" customHeight="1">
      <c r="A18" s="98">
        <v>8</v>
      </c>
      <c r="B18" s="287"/>
      <c r="C18" s="371" t="s">
        <v>144</v>
      </c>
      <c r="D18" s="372" t="s">
        <v>143</v>
      </c>
      <c r="E18" s="334" t="s">
        <v>31</v>
      </c>
      <c r="F18" s="95">
        <f t="shared" si="0"/>
        <v>438</v>
      </c>
      <c r="G18" s="115">
        <f t="shared" si="1"/>
        <v>403</v>
      </c>
      <c r="H18" s="96">
        <f t="shared" si="2"/>
        <v>841</v>
      </c>
      <c r="I18" s="95">
        <f>M18+R18</f>
        <v>264</v>
      </c>
      <c r="J18" s="95">
        <f>O18+T18</f>
        <v>16</v>
      </c>
      <c r="K18" s="10"/>
      <c r="L18" s="119">
        <v>292</v>
      </c>
      <c r="M18" s="117">
        <v>146</v>
      </c>
      <c r="N18" s="42">
        <f t="shared" si="3"/>
        <v>438</v>
      </c>
      <c r="O18" s="43">
        <v>4</v>
      </c>
      <c r="P18" s="24"/>
      <c r="Q18" s="117">
        <v>285</v>
      </c>
      <c r="R18" s="41">
        <v>118</v>
      </c>
      <c r="S18" s="42">
        <f t="shared" si="4"/>
        <v>403</v>
      </c>
      <c r="T18" s="43">
        <v>12</v>
      </c>
    </row>
    <row r="19" spans="1:20" ht="18" customHeight="1">
      <c r="A19" s="243">
        <v>9</v>
      </c>
      <c r="B19" s="292"/>
      <c r="C19" s="198" t="s">
        <v>130</v>
      </c>
      <c r="D19" s="370" t="s">
        <v>52</v>
      </c>
      <c r="E19" s="336" t="s">
        <v>32</v>
      </c>
      <c r="F19" s="95">
        <f t="shared" si="0"/>
        <v>442</v>
      </c>
      <c r="G19" s="115">
        <f t="shared" si="1"/>
        <v>390</v>
      </c>
      <c r="H19" s="96">
        <f t="shared" si="2"/>
        <v>832</v>
      </c>
      <c r="I19" s="95">
        <f>M19+R19</f>
        <v>268</v>
      </c>
      <c r="J19" s="95">
        <f>O19+T19</f>
        <v>8</v>
      </c>
      <c r="K19" s="10"/>
      <c r="L19" s="119">
        <v>299</v>
      </c>
      <c r="M19" s="117">
        <v>143</v>
      </c>
      <c r="N19" s="42">
        <f t="shared" si="3"/>
        <v>442</v>
      </c>
      <c r="O19" s="43">
        <v>3</v>
      </c>
      <c r="P19" s="24"/>
      <c r="Q19" s="117">
        <v>265</v>
      </c>
      <c r="R19" s="41">
        <v>125</v>
      </c>
      <c r="S19" s="42">
        <f t="shared" si="4"/>
        <v>390</v>
      </c>
      <c r="T19" s="239">
        <v>5</v>
      </c>
    </row>
    <row r="20" spans="1:21" ht="18" customHeight="1">
      <c r="A20" s="98">
        <v>10</v>
      </c>
      <c r="B20" s="112"/>
      <c r="C20" s="198" t="s">
        <v>139</v>
      </c>
      <c r="D20" s="101" t="s">
        <v>140</v>
      </c>
      <c r="E20" s="334" t="s">
        <v>101</v>
      </c>
      <c r="F20" s="95">
        <f t="shared" si="0"/>
        <v>424</v>
      </c>
      <c r="G20" s="115">
        <v>336</v>
      </c>
      <c r="H20" s="96">
        <f t="shared" si="2"/>
        <v>760</v>
      </c>
      <c r="I20" s="95">
        <f t="shared" si="5"/>
        <v>150</v>
      </c>
      <c r="J20" s="95">
        <f t="shared" si="6"/>
        <v>13</v>
      </c>
      <c r="K20" s="210"/>
      <c r="L20" s="119">
        <v>281</v>
      </c>
      <c r="M20" s="117">
        <v>143</v>
      </c>
      <c r="N20" s="42">
        <f t="shared" si="3"/>
        <v>424</v>
      </c>
      <c r="O20" s="43">
        <v>4</v>
      </c>
      <c r="P20" s="210"/>
      <c r="Q20" s="117">
        <v>287</v>
      </c>
      <c r="R20" s="41">
        <v>7</v>
      </c>
      <c r="S20" s="42">
        <f t="shared" si="4"/>
        <v>294</v>
      </c>
      <c r="T20" s="43">
        <v>9</v>
      </c>
      <c r="U20" t="s">
        <v>422</v>
      </c>
    </row>
    <row r="21" spans="1:21" ht="18" customHeight="1">
      <c r="A21" s="102">
        <v>11</v>
      </c>
      <c r="B21" s="270"/>
      <c r="C21" s="373" t="s">
        <v>423</v>
      </c>
      <c r="D21" s="97" t="s">
        <v>383</v>
      </c>
      <c r="E21" s="329" t="s">
        <v>18</v>
      </c>
      <c r="F21" s="95">
        <f t="shared" si="0"/>
        <v>417</v>
      </c>
      <c r="G21" s="115">
        <f t="shared" si="1"/>
        <v>0</v>
      </c>
      <c r="H21" s="96">
        <f t="shared" si="2"/>
        <v>417</v>
      </c>
      <c r="I21" s="95">
        <f>M21+R21</f>
        <v>138</v>
      </c>
      <c r="J21" s="95">
        <f>O21+T21</f>
        <v>7</v>
      </c>
      <c r="K21" s="10"/>
      <c r="L21" s="119">
        <v>279</v>
      </c>
      <c r="M21" s="117">
        <v>138</v>
      </c>
      <c r="N21" s="42">
        <f t="shared" si="3"/>
        <v>417</v>
      </c>
      <c r="O21" s="43">
        <v>7</v>
      </c>
      <c r="P21" s="24"/>
      <c r="Q21" s="117"/>
      <c r="R21" s="41"/>
      <c r="S21" s="42">
        <f t="shared" si="4"/>
        <v>0</v>
      </c>
      <c r="T21" s="239"/>
      <c r="U21" t="s">
        <v>421</v>
      </c>
    </row>
    <row r="22" spans="1:21" ht="18" customHeight="1" thickBot="1">
      <c r="A22" s="338">
        <v>12</v>
      </c>
      <c r="B22" s="307"/>
      <c r="C22" s="339" t="s">
        <v>424</v>
      </c>
      <c r="D22" s="340" t="s">
        <v>138</v>
      </c>
      <c r="E22" s="374" t="s">
        <v>85</v>
      </c>
      <c r="F22" s="341">
        <f t="shared" si="0"/>
        <v>412</v>
      </c>
      <c r="G22" s="341">
        <f t="shared" si="1"/>
        <v>0</v>
      </c>
      <c r="H22" s="342">
        <f t="shared" si="2"/>
        <v>412</v>
      </c>
      <c r="I22" s="341">
        <f t="shared" si="5"/>
        <v>126</v>
      </c>
      <c r="J22" s="341">
        <f t="shared" si="6"/>
        <v>6</v>
      </c>
      <c r="K22" s="210"/>
      <c r="L22" s="118">
        <v>286</v>
      </c>
      <c r="M22" s="117">
        <v>126</v>
      </c>
      <c r="N22" s="42">
        <f t="shared" si="3"/>
        <v>412</v>
      </c>
      <c r="O22" s="43">
        <v>6</v>
      </c>
      <c r="P22" s="210"/>
      <c r="Q22" s="117"/>
      <c r="R22" s="41"/>
      <c r="S22" s="42">
        <f t="shared" si="4"/>
        <v>0</v>
      </c>
      <c r="T22" s="43"/>
      <c r="U22" t="s">
        <v>421</v>
      </c>
    </row>
    <row r="23" spans="1:20" ht="18" customHeight="1" thickTop="1">
      <c r="A23" s="102">
        <v>13</v>
      </c>
      <c r="B23" s="106"/>
      <c r="C23" s="330" t="s">
        <v>173</v>
      </c>
      <c r="D23" s="331" t="s">
        <v>174</v>
      </c>
      <c r="E23" s="332" t="s">
        <v>19</v>
      </c>
      <c r="F23" s="146">
        <f aca="true" t="shared" si="7" ref="F23:F28">SUM(N23)</f>
        <v>409</v>
      </c>
      <c r="G23" s="146">
        <f aca="true" t="shared" si="8" ref="G23:G28">SUM(S23)</f>
        <v>0</v>
      </c>
      <c r="H23" s="147">
        <f aca="true" t="shared" si="9" ref="H23:H28">SUM(F23:G23)</f>
        <v>409</v>
      </c>
      <c r="I23" s="146">
        <f aca="true" t="shared" si="10" ref="I23:I28">SUM(M23+R23)</f>
        <v>133</v>
      </c>
      <c r="J23" s="146">
        <f aca="true" t="shared" si="11" ref="J23:J28">SUM(O23+T23)</f>
        <v>8</v>
      </c>
      <c r="K23" s="298"/>
      <c r="L23" s="328">
        <v>276</v>
      </c>
      <c r="M23" s="296">
        <v>133</v>
      </c>
      <c r="N23" s="256">
        <f aca="true" t="shared" si="12" ref="N23:N28">SUM(L23:M23)</f>
        <v>409</v>
      </c>
      <c r="O23" s="238">
        <v>8</v>
      </c>
      <c r="P23" s="298"/>
      <c r="Q23" s="257"/>
      <c r="R23" s="255"/>
      <c r="S23" s="256">
        <f aca="true" t="shared" si="13" ref="S23:S28">SUM(Q23:R23)</f>
        <v>0</v>
      </c>
      <c r="T23" s="238"/>
    </row>
    <row r="24" spans="1:20" ht="18" customHeight="1">
      <c r="A24" s="98">
        <v>14</v>
      </c>
      <c r="B24" s="93"/>
      <c r="C24" s="237" t="s">
        <v>136</v>
      </c>
      <c r="D24" s="333" t="s">
        <v>150</v>
      </c>
      <c r="E24" s="334" t="s">
        <v>28</v>
      </c>
      <c r="F24" s="115">
        <f t="shared" si="7"/>
        <v>407</v>
      </c>
      <c r="G24" s="95">
        <f t="shared" si="8"/>
        <v>0</v>
      </c>
      <c r="H24" s="116">
        <f t="shared" si="9"/>
        <v>407</v>
      </c>
      <c r="I24" s="115">
        <f t="shared" si="10"/>
        <v>132</v>
      </c>
      <c r="J24" s="115">
        <f t="shared" si="11"/>
        <v>3</v>
      </c>
      <c r="K24" s="298"/>
      <c r="L24" s="119">
        <v>275</v>
      </c>
      <c r="M24" s="117">
        <v>132</v>
      </c>
      <c r="N24" s="42">
        <f t="shared" si="12"/>
        <v>407</v>
      </c>
      <c r="O24" s="43">
        <v>3</v>
      </c>
      <c r="P24" s="298"/>
      <c r="Q24" s="40"/>
      <c r="R24" s="41"/>
      <c r="S24" s="42">
        <f t="shared" si="13"/>
        <v>0</v>
      </c>
      <c r="T24" s="43"/>
    </row>
    <row r="25" spans="1:20" ht="18" customHeight="1">
      <c r="A25" s="102">
        <v>15</v>
      </c>
      <c r="B25" s="94"/>
      <c r="C25" s="335" t="s">
        <v>347</v>
      </c>
      <c r="D25" s="327" t="s">
        <v>346</v>
      </c>
      <c r="E25" s="336" t="s">
        <v>63</v>
      </c>
      <c r="F25" s="115">
        <f t="shared" si="7"/>
        <v>401</v>
      </c>
      <c r="G25" s="95">
        <f t="shared" si="8"/>
        <v>0</v>
      </c>
      <c r="H25" s="116">
        <f t="shared" si="9"/>
        <v>401</v>
      </c>
      <c r="I25" s="115">
        <f t="shared" si="10"/>
        <v>122</v>
      </c>
      <c r="J25" s="115">
        <f t="shared" si="11"/>
        <v>2</v>
      </c>
      <c r="K25" s="298"/>
      <c r="L25" s="119">
        <v>279</v>
      </c>
      <c r="M25" s="117">
        <v>122</v>
      </c>
      <c r="N25" s="42">
        <f t="shared" si="12"/>
        <v>401</v>
      </c>
      <c r="O25" s="43">
        <v>2</v>
      </c>
      <c r="P25" s="298"/>
      <c r="Q25" s="40"/>
      <c r="R25" s="41"/>
      <c r="S25" s="42">
        <f t="shared" si="13"/>
        <v>0</v>
      </c>
      <c r="T25" s="43"/>
    </row>
    <row r="26" spans="1:20" ht="18" customHeight="1">
      <c r="A26" s="102">
        <v>16</v>
      </c>
      <c r="B26" s="196"/>
      <c r="C26" s="337" t="s">
        <v>181</v>
      </c>
      <c r="D26" s="97" t="s">
        <v>186</v>
      </c>
      <c r="E26" s="200" t="s">
        <v>49</v>
      </c>
      <c r="F26" s="115">
        <f t="shared" si="7"/>
        <v>365</v>
      </c>
      <c r="G26" s="95">
        <f t="shared" si="8"/>
        <v>0</v>
      </c>
      <c r="H26" s="116">
        <f t="shared" si="9"/>
        <v>365</v>
      </c>
      <c r="I26" s="115">
        <f t="shared" si="10"/>
        <v>107</v>
      </c>
      <c r="J26" s="115">
        <f t="shared" si="11"/>
        <v>8</v>
      </c>
      <c r="K26" s="298"/>
      <c r="L26" s="119">
        <v>258</v>
      </c>
      <c r="M26" s="117">
        <v>107</v>
      </c>
      <c r="N26" s="42">
        <f t="shared" si="12"/>
        <v>365</v>
      </c>
      <c r="O26" s="43">
        <v>8</v>
      </c>
      <c r="P26" s="298"/>
      <c r="Q26" s="40"/>
      <c r="R26" s="41"/>
      <c r="S26" s="42">
        <f t="shared" si="13"/>
        <v>0</v>
      </c>
      <c r="T26" s="43"/>
    </row>
    <row r="27" spans="1:21" ht="18" customHeight="1">
      <c r="A27" s="103"/>
      <c r="B27" s="106"/>
      <c r="C27" s="99" t="s">
        <v>407</v>
      </c>
      <c r="D27" s="101" t="s">
        <v>345</v>
      </c>
      <c r="E27" s="336" t="s">
        <v>62</v>
      </c>
      <c r="F27" s="115">
        <f t="shared" si="7"/>
        <v>0</v>
      </c>
      <c r="G27" s="95">
        <f t="shared" si="8"/>
        <v>0</v>
      </c>
      <c r="H27" s="116">
        <f t="shared" si="9"/>
        <v>0</v>
      </c>
      <c r="I27" s="115">
        <f t="shared" si="10"/>
        <v>0</v>
      </c>
      <c r="J27" s="115">
        <f t="shared" si="11"/>
        <v>0</v>
      </c>
      <c r="K27" s="298"/>
      <c r="L27" s="119">
        <v>0</v>
      </c>
      <c r="M27" s="117">
        <v>0</v>
      </c>
      <c r="N27" s="42">
        <f t="shared" si="12"/>
        <v>0</v>
      </c>
      <c r="O27" s="43">
        <v>0</v>
      </c>
      <c r="P27" s="298"/>
      <c r="Q27" s="40">
        <v>0</v>
      </c>
      <c r="R27" s="41">
        <v>0</v>
      </c>
      <c r="S27" s="42">
        <f t="shared" si="13"/>
        <v>0</v>
      </c>
      <c r="T27" s="43">
        <v>0</v>
      </c>
      <c r="U27" t="s">
        <v>379</v>
      </c>
    </row>
    <row r="28" spans="1:21" ht="18" customHeight="1">
      <c r="A28" s="100"/>
      <c r="B28" s="93"/>
      <c r="C28" s="99" t="s">
        <v>408</v>
      </c>
      <c r="D28" s="97" t="s">
        <v>137</v>
      </c>
      <c r="E28" s="200" t="s">
        <v>50</v>
      </c>
      <c r="F28" s="95">
        <f t="shared" si="7"/>
        <v>0</v>
      </c>
      <c r="G28" s="95">
        <f t="shared" si="8"/>
        <v>0</v>
      </c>
      <c r="H28" s="96">
        <f t="shared" si="9"/>
        <v>0</v>
      </c>
      <c r="I28" s="95">
        <f t="shared" si="10"/>
        <v>0</v>
      </c>
      <c r="J28" s="95">
        <f t="shared" si="11"/>
        <v>0</v>
      </c>
      <c r="K28" s="298"/>
      <c r="L28" s="118">
        <v>0</v>
      </c>
      <c r="M28" s="117">
        <v>0</v>
      </c>
      <c r="N28" s="42">
        <f t="shared" si="12"/>
        <v>0</v>
      </c>
      <c r="O28" s="43"/>
      <c r="P28" s="298"/>
      <c r="Q28" s="40"/>
      <c r="R28" s="41"/>
      <c r="S28" s="42">
        <f t="shared" si="13"/>
        <v>0</v>
      </c>
      <c r="T28" s="43"/>
      <c r="U28" t="s">
        <v>381</v>
      </c>
    </row>
    <row r="29" spans="1:8" ht="18" customHeight="1">
      <c r="A29" s="105"/>
      <c r="B29" s="20"/>
      <c r="C29" s="345" t="s">
        <v>409</v>
      </c>
      <c r="D29" s="8"/>
      <c r="E29" s="8"/>
      <c r="F29" s="8"/>
      <c r="G29" s="8"/>
      <c r="H29" s="8"/>
    </row>
    <row r="30" ht="12.75">
      <c r="C30" s="15" t="s">
        <v>425</v>
      </c>
    </row>
    <row r="31" ht="12.75">
      <c r="C31" s="15"/>
    </row>
    <row r="32" spans="1:5" ht="12.75">
      <c r="A32" t="str">
        <f>'U18'!A34</f>
        <v>Die Siegerehrung erfolgt am Freitag, den 25.02.2011 um 19.00 Uhr beim Baiersdorfer SV</v>
      </c>
      <c r="D32" s="14"/>
      <c r="E32" s="15"/>
    </row>
    <row r="33" spans="4:5" ht="12.75">
      <c r="D33" s="14"/>
      <c r="E33" s="15"/>
    </row>
    <row r="34" spans="4:5" ht="12.75">
      <c r="D34" s="14"/>
      <c r="E34" s="15"/>
    </row>
    <row r="35" spans="1:5" ht="12.75">
      <c r="A35" s="16" t="s">
        <v>208</v>
      </c>
      <c r="D35" s="14"/>
      <c r="E35" s="15"/>
    </row>
    <row r="36" spans="1:5" ht="12.75">
      <c r="A36" s="17" t="s">
        <v>261</v>
      </c>
      <c r="D36" s="14"/>
      <c r="E36" s="15"/>
    </row>
    <row r="37" spans="4:5" ht="12.75">
      <c r="D37" s="14"/>
      <c r="E37" s="15"/>
    </row>
  </sheetData>
  <sheetProtection/>
  <mergeCells count="3">
    <mergeCell ref="A4:J4"/>
    <mergeCell ref="L9:O9"/>
    <mergeCell ref="Q9:T9"/>
  </mergeCells>
  <printOptions horizontalCentered="1"/>
  <pageMargins left="0.7874015748031497" right="0.6692913385826772" top="0.82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7">
      <selection activeCell="C14" sqref="C14"/>
    </sheetView>
  </sheetViews>
  <sheetFormatPr defaultColWidth="11.421875" defaultRowHeight="12.75"/>
  <cols>
    <col min="1" max="1" width="3.8515625" style="0" customWidth="1"/>
    <col min="2" max="2" width="5.421875" style="0" hidden="1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" t="s">
        <v>189</v>
      </c>
      <c r="B1" s="1"/>
      <c r="C1" s="1"/>
      <c r="D1" s="1"/>
      <c r="E1" s="2"/>
      <c r="F1" s="1"/>
      <c r="G1" s="1"/>
      <c r="H1" s="1"/>
      <c r="I1" s="3"/>
      <c r="J1" s="3"/>
    </row>
    <row r="2" spans="1:10" ht="15.75">
      <c r="A2" s="1" t="s">
        <v>190</v>
      </c>
      <c r="B2" s="1"/>
      <c r="C2" s="1"/>
      <c r="D2" s="1"/>
      <c r="E2" s="2"/>
      <c r="F2" s="1"/>
      <c r="G2" s="1"/>
      <c r="H2" s="1"/>
      <c r="I2" s="3"/>
      <c r="J2" s="3"/>
    </row>
    <row r="3" spans="1:10" ht="15.75">
      <c r="A3" s="547" t="s">
        <v>191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3.5" customHeight="1">
      <c r="A4" s="1"/>
      <c r="B4" s="1"/>
      <c r="C4" s="1"/>
      <c r="D4" s="1"/>
      <c r="E4" s="2"/>
      <c r="F4" s="1"/>
      <c r="G4" s="1"/>
      <c r="H4" s="1"/>
      <c r="I4" s="3"/>
      <c r="J4" s="3"/>
    </row>
    <row r="5" spans="1:10" ht="15.75" customHeight="1">
      <c r="A5" s="87" t="s">
        <v>298</v>
      </c>
      <c r="B5" s="79"/>
      <c r="C5" s="79"/>
      <c r="D5" s="79"/>
      <c r="E5" s="80"/>
      <c r="F5" s="79"/>
      <c r="G5" s="79"/>
      <c r="H5" s="79"/>
      <c r="I5" s="79"/>
      <c r="J5" s="79"/>
    </row>
    <row r="6" spans="1:10" ht="15.75" customHeight="1">
      <c r="A6" s="552" t="s">
        <v>281</v>
      </c>
      <c r="B6" s="552"/>
      <c r="C6" s="552"/>
      <c r="D6" s="552"/>
      <c r="E6" s="552"/>
      <c r="F6" s="552"/>
      <c r="G6" s="552"/>
      <c r="H6" s="552"/>
      <c r="I6" s="552"/>
      <c r="J6" s="552"/>
    </row>
    <row r="7" spans="1:10" ht="12.75" customHeight="1">
      <c r="A7" s="1"/>
      <c r="B7" s="1"/>
      <c r="C7" s="1"/>
      <c r="D7" s="1"/>
      <c r="E7" s="2"/>
      <c r="F7" s="1"/>
      <c r="G7" s="1"/>
      <c r="H7" s="1"/>
      <c r="I7" s="3"/>
      <c r="J7" s="3"/>
    </row>
    <row r="8" spans="1:10" s="81" customFormat="1" ht="15.75" customHeight="1">
      <c r="A8" s="87" t="s">
        <v>286</v>
      </c>
      <c r="B8" s="79"/>
      <c r="C8" s="79"/>
      <c r="D8" s="79"/>
      <c r="E8" s="80"/>
      <c r="F8" s="79"/>
      <c r="G8" s="79"/>
      <c r="H8" s="79"/>
      <c r="I8" s="79"/>
      <c r="J8" s="79"/>
    </row>
    <row r="9" spans="1:10" s="81" customFormat="1" ht="15.75" customHeight="1">
      <c r="A9" s="551" t="s">
        <v>280</v>
      </c>
      <c r="B9" s="551"/>
      <c r="C9" s="551"/>
      <c r="D9" s="551"/>
      <c r="E9" s="551"/>
      <c r="F9" s="551"/>
      <c r="G9" s="551"/>
      <c r="H9" s="551"/>
      <c r="I9" s="551"/>
      <c r="J9" s="551"/>
    </row>
    <row r="10" spans="11:20" ht="12.75">
      <c r="K10" s="62"/>
      <c r="L10" s="81"/>
      <c r="M10" s="81"/>
      <c r="N10" s="81"/>
      <c r="O10" s="81"/>
      <c r="P10" s="81"/>
      <c r="Q10" s="81"/>
      <c r="R10" s="81"/>
      <c r="S10" s="81"/>
      <c r="T10" s="81"/>
    </row>
    <row r="11" spans="1:20" ht="12.75">
      <c r="A11" s="148"/>
      <c r="B11" s="127"/>
      <c r="C11" s="128"/>
      <c r="D11" s="129"/>
      <c r="E11" s="130" t="s">
        <v>0</v>
      </c>
      <c r="F11" s="128"/>
      <c r="G11" s="127"/>
      <c r="H11" s="128"/>
      <c r="I11" s="127"/>
      <c r="J11" s="131"/>
      <c r="L11" s="535" t="s">
        <v>13</v>
      </c>
      <c r="M11" s="536"/>
      <c r="N11" s="536"/>
      <c r="O11" s="537"/>
      <c r="P11" s="158"/>
      <c r="Q11" s="535" t="s">
        <v>14</v>
      </c>
      <c r="R11" s="536"/>
      <c r="S11" s="536"/>
      <c r="T11" s="537"/>
    </row>
    <row r="12" spans="1:20" ht="12.75" customHeight="1">
      <c r="A12" s="149" t="s">
        <v>1</v>
      </c>
      <c r="B12" s="133" t="s">
        <v>2</v>
      </c>
      <c r="C12" s="134" t="s">
        <v>3</v>
      </c>
      <c r="D12" s="135" t="s">
        <v>4</v>
      </c>
      <c r="E12" s="136" t="s">
        <v>5</v>
      </c>
      <c r="F12" s="137" t="s">
        <v>6</v>
      </c>
      <c r="G12" s="138" t="s">
        <v>7</v>
      </c>
      <c r="H12" s="139" t="s">
        <v>8</v>
      </c>
      <c r="I12" s="132" t="s">
        <v>9</v>
      </c>
      <c r="J12" s="135" t="s">
        <v>10</v>
      </c>
      <c r="L12" s="140" t="s">
        <v>15</v>
      </c>
      <c r="M12" s="141" t="s">
        <v>16</v>
      </c>
      <c r="N12" s="142" t="s">
        <v>17</v>
      </c>
      <c r="O12" s="143" t="s">
        <v>10</v>
      </c>
      <c r="P12" s="159"/>
      <c r="Q12" s="140" t="s">
        <v>15</v>
      </c>
      <c r="R12" s="141" t="s">
        <v>16</v>
      </c>
      <c r="S12" s="142" t="s">
        <v>17</v>
      </c>
      <c r="T12" s="143" t="s">
        <v>10</v>
      </c>
    </row>
    <row r="13" spans="1:20" ht="15" customHeight="1">
      <c r="A13" s="543" t="s">
        <v>21</v>
      </c>
      <c r="B13" s="545"/>
      <c r="C13" s="545"/>
      <c r="D13" s="545"/>
      <c r="E13" s="545"/>
      <c r="F13" s="545"/>
      <c r="G13" s="545"/>
      <c r="H13" s="545"/>
      <c r="I13" s="545"/>
      <c r="J13" s="546"/>
      <c r="L13" s="45"/>
      <c r="M13" s="46"/>
      <c r="N13" s="46"/>
      <c r="O13" s="47"/>
      <c r="Q13" s="45"/>
      <c r="R13" s="46"/>
      <c r="S13" s="46"/>
      <c r="T13" s="47"/>
    </row>
    <row r="14" spans="1:20" ht="18" customHeight="1">
      <c r="A14" s="425">
        <v>1</v>
      </c>
      <c r="B14" s="466"/>
      <c r="C14" s="404" t="s">
        <v>175</v>
      </c>
      <c r="D14" s="448" t="s">
        <v>176</v>
      </c>
      <c r="E14" s="408" t="s">
        <v>49</v>
      </c>
      <c r="F14" s="401">
        <f aca="true" t="shared" si="0" ref="F14:F25">SUM(N14)</f>
        <v>447</v>
      </c>
      <c r="G14" s="401">
        <f aca="true" t="shared" si="1" ref="G14:G25">SUM(S14)</f>
        <v>426</v>
      </c>
      <c r="H14" s="467">
        <f aca="true" t="shared" si="2" ref="H14:H25">SUM(N14+S14)</f>
        <v>873</v>
      </c>
      <c r="I14" s="401">
        <f aca="true" t="shared" si="3" ref="I14:I25">SUM(M14+R14)</f>
        <v>291</v>
      </c>
      <c r="J14" s="401">
        <f aca="true" t="shared" si="4" ref="J14:J25">SUM(O14+T14)</f>
        <v>7</v>
      </c>
      <c r="L14" s="40">
        <v>287</v>
      </c>
      <c r="M14" s="41">
        <v>160</v>
      </c>
      <c r="N14" s="42">
        <f aca="true" t="shared" si="5" ref="N14:N25">SUM(L14:M14)</f>
        <v>447</v>
      </c>
      <c r="O14" s="43">
        <v>3</v>
      </c>
      <c r="P14" s="27"/>
      <c r="Q14" s="40">
        <v>295</v>
      </c>
      <c r="R14" s="41">
        <v>131</v>
      </c>
      <c r="S14" s="42">
        <f aca="true" t="shared" si="6" ref="S14:S25">SUM(Q14:R14)</f>
        <v>426</v>
      </c>
      <c r="T14" s="43">
        <v>4</v>
      </c>
    </row>
    <row r="15" spans="1:20" ht="18" customHeight="1">
      <c r="A15" s="468">
        <v>2</v>
      </c>
      <c r="B15" s="469"/>
      <c r="C15" s="404" t="s">
        <v>158</v>
      </c>
      <c r="D15" s="448" t="s">
        <v>184</v>
      </c>
      <c r="E15" s="408" t="s">
        <v>32</v>
      </c>
      <c r="F15" s="401">
        <f t="shared" si="0"/>
        <v>415</v>
      </c>
      <c r="G15" s="401">
        <f t="shared" si="1"/>
        <v>430</v>
      </c>
      <c r="H15" s="467">
        <f t="shared" si="2"/>
        <v>845</v>
      </c>
      <c r="I15" s="401">
        <f t="shared" si="3"/>
        <v>299</v>
      </c>
      <c r="J15" s="401">
        <f t="shared" si="4"/>
        <v>8</v>
      </c>
      <c r="K15" s="160"/>
      <c r="L15" s="40">
        <v>284</v>
      </c>
      <c r="M15" s="41">
        <v>131</v>
      </c>
      <c r="N15" s="42">
        <f t="shared" si="5"/>
        <v>415</v>
      </c>
      <c r="O15" s="43">
        <v>6</v>
      </c>
      <c r="P15" s="27"/>
      <c r="Q15" s="40">
        <v>262</v>
      </c>
      <c r="R15" s="41">
        <v>168</v>
      </c>
      <c r="S15" s="42">
        <f t="shared" si="6"/>
        <v>430</v>
      </c>
      <c r="T15" s="43">
        <v>2</v>
      </c>
    </row>
    <row r="16" spans="1:20" ht="18" customHeight="1" thickBot="1">
      <c r="A16" s="470">
        <v>3</v>
      </c>
      <c r="B16" s="471"/>
      <c r="C16" s="486" t="s">
        <v>396</v>
      </c>
      <c r="D16" s="472" t="s">
        <v>302</v>
      </c>
      <c r="E16" s="475" t="s">
        <v>27</v>
      </c>
      <c r="F16" s="473">
        <f t="shared" si="0"/>
        <v>407</v>
      </c>
      <c r="G16" s="473">
        <f t="shared" si="1"/>
        <v>411</v>
      </c>
      <c r="H16" s="474">
        <f t="shared" si="2"/>
        <v>818</v>
      </c>
      <c r="I16" s="473">
        <f t="shared" si="3"/>
        <v>228</v>
      </c>
      <c r="J16" s="473">
        <f t="shared" si="4"/>
        <v>25</v>
      </c>
      <c r="L16" s="40">
        <v>301</v>
      </c>
      <c r="M16" s="41">
        <v>106</v>
      </c>
      <c r="N16" s="42">
        <f t="shared" si="5"/>
        <v>407</v>
      </c>
      <c r="O16" s="43">
        <v>14</v>
      </c>
      <c r="P16" s="44"/>
      <c r="Q16" s="40">
        <v>289</v>
      </c>
      <c r="R16" s="41">
        <v>122</v>
      </c>
      <c r="S16" s="42">
        <f t="shared" si="6"/>
        <v>411</v>
      </c>
      <c r="T16" s="43">
        <v>11</v>
      </c>
    </row>
    <row r="17" spans="1:20" ht="18" customHeight="1">
      <c r="A17" s="75">
        <v>4</v>
      </c>
      <c r="B17" s="204"/>
      <c r="C17" s="78" t="s">
        <v>53</v>
      </c>
      <c r="D17" s="166" t="s">
        <v>302</v>
      </c>
      <c r="E17" s="167" t="s">
        <v>25</v>
      </c>
      <c r="F17" s="50">
        <f t="shared" si="0"/>
        <v>367</v>
      </c>
      <c r="G17" s="50">
        <f t="shared" si="1"/>
        <v>449</v>
      </c>
      <c r="H17" s="253">
        <f t="shared" si="2"/>
        <v>816</v>
      </c>
      <c r="I17" s="50">
        <f t="shared" si="3"/>
        <v>250</v>
      </c>
      <c r="J17" s="50">
        <f t="shared" si="4"/>
        <v>15</v>
      </c>
      <c r="K17" s="352"/>
      <c r="L17" s="40">
        <v>267</v>
      </c>
      <c r="M17" s="41">
        <v>100</v>
      </c>
      <c r="N17" s="42">
        <f t="shared" si="5"/>
        <v>367</v>
      </c>
      <c r="O17" s="43">
        <v>12</v>
      </c>
      <c r="P17" s="27"/>
      <c r="Q17" s="40">
        <v>299</v>
      </c>
      <c r="R17" s="41">
        <v>150</v>
      </c>
      <c r="S17" s="42">
        <f t="shared" si="6"/>
        <v>449</v>
      </c>
      <c r="T17" s="43">
        <v>3</v>
      </c>
    </row>
    <row r="18" spans="1:20" ht="18" customHeight="1">
      <c r="A18" s="59">
        <v>5</v>
      </c>
      <c r="B18" s="202"/>
      <c r="C18" s="78" t="s">
        <v>304</v>
      </c>
      <c r="D18" s="363" t="s">
        <v>303</v>
      </c>
      <c r="E18" s="122" t="s">
        <v>26</v>
      </c>
      <c r="F18" s="38">
        <f t="shared" si="0"/>
        <v>402</v>
      </c>
      <c r="G18" s="38">
        <f t="shared" si="1"/>
        <v>406</v>
      </c>
      <c r="H18" s="252">
        <f t="shared" si="2"/>
        <v>808</v>
      </c>
      <c r="I18" s="38">
        <f t="shared" si="3"/>
        <v>244</v>
      </c>
      <c r="J18" s="38">
        <f t="shared" si="4"/>
        <v>22</v>
      </c>
      <c r="L18" s="40">
        <v>274</v>
      </c>
      <c r="M18" s="41">
        <v>128</v>
      </c>
      <c r="N18" s="42">
        <f t="shared" si="5"/>
        <v>402</v>
      </c>
      <c r="O18" s="43">
        <v>15</v>
      </c>
      <c r="P18" s="27"/>
      <c r="Q18" s="40">
        <v>290</v>
      </c>
      <c r="R18" s="41">
        <v>116</v>
      </c>
      <c r="S18" s="42">
        <f t="shared" si="6"/>
        <v>406</v>
      </c>
      <c r="T18" s="43">
        <v>7</v>
      </c>
    </row>
    <row r="19" spans="1:20" ht="18" customHeight="1">
      <c r="A19" s="75">
        <v>6</v>
      </c>
      <c r="B19" s="194"/>
      <c r="C19" s="52" t="s">
        <v>56</v>
      </c>
      <c r="D19" s="362" t="s">
        <v>57</v>
      </c>
      <c r="E19" s="241" t="s">
        <v>48</v>
      </c>
      <c r="F19" s="38">
        <f t="shared" si="0"/>
        <v>408</v>
      </c>
      <c r="G19" s="38">
        <f t="shared" si="1"/>
        <v>393</v>
      </c>
      <c r="H19" s="252">
        <f t="shared" si="2"/>
        <v>801</v>
      </c>
      <c r="I19" s="38">
        <f t="shared" si="3"/>
        <v>247</v>
      </c>
      <c r="J19" s="38">
        <f t="shared" si="4"/>
        <v>14</v>
      </c>
      <c r="L19" s="40">
        <v>287</v>
      </c>
      <c r="M19" s="41">
        <v>121</v>
      </c>
      <c r="N19" s="42">
        <f t="shared" si="5"/>
        <v>408</v>
      </c>
      <c r="O19" s="43">
        <v>6</v>
      </c>
      <c r="P19" s="27"/>
      <c r="Q19" s="40">
        <v>267</v>
      </c>
      <c r="R19" s="41">
        <v>126</v>
      </c>
      <c r="S19" s="42">
        <f t="shared" si="6"/>
        <v>393</v>
      </c>
      <c r="T19" s="43">
        <v>8</v>
      </c>
    </row>
    <row r="20" spans="1:20" ht="18" customHeight="1">
      <c r="A20" s="59">
        <v>7</v>
      </c>
      <c r="B20" s="201"/>
      <c r="C20" s="78" t="s">
        <v>288</v>
      </c>
      <c r="D20" s="166" t="s">
        <v>417</v>
      </c>
      <c r="E20" s="60" t="s">
        <v>33</v>
      </c>
      <c r="F20" s="107">
        <f t="shared" si="0"/>
        <v>403</v>
      </c>
      <c r="G20" s="107">
        <f t="shared" si="1"/>
        <v>389</v>
      </c>
      <c r="H20" s="254">
        <f t="shared" si="2"/>
        <v>792</v>
      </c>
      <c r="I20" s="107">
        <f t="shared" si="3"/>
        <v>214</v>
      </c>
      <c r="J20" s="107">
        <f t="shared" si="4"/>
        <v>23</v>
      </c>
      <c r="L20" s="161">
        <v>286</v>
      </c>
      <c r="M20" s="162">
        <v>117</v>
      </c>
      <c r="N20" s="163">
        <f t="shared" si="5"/>
        <v>403</v>
      </c>
      <c r="O20" s="164">
        <v>11</v>
      </c>
      <c r="P20" s="27"/>
      <c r="Q20" s="153">
        <v>292</v>
      </c>
      <c r="R20" s="154">
        <v>97</v>
      </c>
      <c r="S20" s="155">
        <f t="shared" si="6"/>
        <v>389</v>
      </c>
      <c r="T20" s="156">
        <v>12</v>
      </c>
    </row>
    <row r="21" spans="1:20" ht="18" customHeight="1" thickBot="1">
      <c r="A21" s="312">
        <v>8</v>
      </c>
      <c r="B21" s="323"/>
      <c r="C21" s="326" t="s">
        <v>35</v>
      </c>
      <c r="D21" s="324" t="s">
        <v>34</v>
      </c>
      <c r="E21" s="351" t="s">
        <v>47</v>
      </c>
      <c r="F21" s="310">
        <f t="shared" si="0"/>
        <v>396</v>
      </c>
      <c r="G21" s="310">
        <f t="shared" si="1"/>
        <v>359</v>
      </c>
      <c r="H21" s="325">
        <f t="shared" si="2"/>
        <v>755</v>
      </c>
      <c r="I21" s="310">
        <f t="shared" si="3"/>
        <v>212</v>
      </c>
      <c r="J21" s="310">
        <f t="shared" si="4"/>
        <v>19</v>
      </c>
      <c r="K21" s="6"/>
      <c r="L21" s="117">
        <v>271</v>
      </c>
      <c r="M21" s="41">
        <v>125</v>
      </c>
      <c r="N21" s="42">
        <f t="shared" si="5"/>
        <v>396</v>
      </c>
      <c r="O21" s="43">
        <v>5</v>
      </c>
      <c r="P21" s="24"/>
      <c r="Q21" s="40">
        <v>272</v>
      </c>
      <c r="R21" s="41">
        <v>87</v>
      </c>
      <c r="S21" s="42">
        <f t="shared" si="6"/>
        <v>359</v>
      </c>
      <c r="T21" s="43">
        <v>14</v>
      </c>
    </row>
    <row r="22" spans="1:20" ht="18" customHeight="1" thickTop="1">
      <c r="A22" s="59">
        <v>9</v>
      </c>
      <c r="B22" s="202"/>
      <c r="C22" s="487" t="s">
        <v>159</v>
      </c>
      <c r="D22" s="169" t="s">
        <v>183</v>
      </c>
      <c r="E22" s="322" t="s">
        <v>31</v>
      </c>
      <c r="F22" s="50">
        <f t="shared" si="0"/>
        <v>367</v>
      </c>
      <c r="G22" s="107">
        <f t="shared" si="1"/>
        <v>0</v>
      </c>
      <c r="H22" s="253">
        <f t="shared" si="2"/>
        <v>367</v>
      </c>
      <c r="I22" s="50">
        <f t="shared" si="3"/>
        <v>88</v>
      </c>
      <c r="J22" s="50">
        <f t="shared" si="4"/>
        <v>10</v>
      </c>
      <c r="L22" s="257">
        <v>279</v>
      </c>
      <c r="M22" s="255">
        <v>88</v>
      </c>
      <c r="N22" s="256">
        <f t="shared" si="5"/>
        <v>367</v>
      </c>
      <c r="O22" s="238">
        <v>10</v>
      </c>
      <c r="P22" s="27"/>
      <c r="Q22" s="257"/>
      <c r="R22" s="255"/>
      <c r="S22" s="256">
        <f t="shared" si="6"/>
        <v>0</v>
      </c>
      <c r="T22" s="238"/>
    </row>
    <row r="23" spans="1:20" ht="18" customHeight="1">
      <c r="A23" s="75">
        <v>10</v>
      </c>
      <c r="B23" s="194"/>
      <c r="C23" s="189" t="s">
        <v>287</v>
      </c>
      <c r="D23" s="168" t="s">
        <v>394</v>
      </c>
      <c r="E23" s="165" t="s">
        <v>98</v>
      </c>
      <c r="F23" s="38">
        <f t="shared" si="0"/>
        <v>334</v>
      </c>
      <c r="G23" s="38">
        <f t="shared" si="1"/>
        <v>0</v>
      </c>
      <c r="H23" s="252">
        <f t="shared" si="2"/>
        <v>334</v>
      </c>
      <c r="I23" s="38">
        <f t="shared" si="3"/>
        <v>69</v>
      </c>
      <c r="J23" s="38">
        <f t="shared" si="4"/>
        <v>22</v>
      </c>
      <c r="L23" s="40">
        <v>265</v>
      </c>
      <c r="M23" s="41">
        <v>69</v>
      </c>
      <c r="N23" s="42">
        <f t="shared" si="5"/>
        <v>334</v>
      </c>
      <c r="O23" s="43">
        <v>22</v>
      </c>
      <c r="P23" s="27"/>
      <c r="Q23" s="40"/>
      <c r="R23" s="41"/>
      <c r="S23" s="42">
        <f t="shared" si="6"/>
        <v>0</v>
      </c>
      <c r="T23" s="43"/>
    </row>
    <row r="24" spans="1:21" ht="18" customHeight="1">
      <c r="A24" s="59"/>
      <c r="B24" s="202"/>
      <c r="C24" s="52" t="s">
        <v>395</v>
      </c>
      <c r="D24" s="171" t="s">
        <v>291</v>
      </c>
      <c r="E24" s="122" t="s">
        <v>24</v>
      </c>
      <c r="F24" s="107">
        <f t="shared" si="0"/>
        <v>0</v>
      </c>
      <c r="G24" s="107">
        <f t="shared" si="1"/>
        <v>0</v>
      </c>
      <c r="H24" s="252">
        <f t="shared" si="2"/>
        <v>0</v>
      </c>
      <c r="I24" s="38">
        <f t="shared" si="3"/>
        <v>0</v>
      </c>
      <c r="J24" s="38">
        <f t="shared" si="4"/>
        <v>0</v>
      </c>
      <c r="L24" s="40">
        <v>0</v>
      </c>
      <c r="M24" s="41">
        <v>0</v>
      </c>
      <c r="N24" s="42">
        <f t="shared" si="5"/>
        <v>0</v>
      </c>
      <c r="O24" s="43">
        <v>0</v>
      </c>
      <c r="P24" s="27"/>
      <c r="Q24" s="40">
        <v>0</v>
      </c>
      <c r="R24" s="41">
        <v>0</v>
      </c>
      <c r="S24" s="42">
        <f t="shared" si="6"/>
        <v>0</v>
      </c>
      <c r="T24" s="43">
        <v>0</v>
      </c>
      <c r="U24" t="s">
        <v>381</v>
      </c>
    </row>
    <row r="25" spans="1:21" ht="18" customHeight="1">
      <c r="A25" s="75"/>
      <c r="B25" s="204"/>
      <c r="C25" s="78" t="s">
        <v>165</v>
      </c>
      <c r="D25" s="168" t="s">
        <v>166</v>
      </c>
      <c r="E25" s="122" t="s">
        <v>19</v>
      </c>
      <c r="F25" s="38">
        <f t="shared" si="0"/>
        <v>0</v>
      </c>
      <c r="G25" s="38">
        <f t="shared" si="1"/>
        <v>0</v>
      </c>
      <c r="H25" s="252">
        <f t="shared" si="2"/>
        <v>0</v>
      </c>
      <c r="I25" s="38">
        <f t="shared" si="3"/>
        <v>0</v>
      </c>
      <c r="J25" s="38">
        <f t="shared" si="4"/>
        <v>0</v>
      </c>
      <c r="L25" s="40">
        <v>0</v>
      </c>
      <c r="M25" s="41">
        <v>0</v>
      </c>
      <c r="N25" s="42">
        <f t="shared" si="5"/>
        <v>0</v>
      </c>
      <c r="O25" s="43">
        <v>0</v>
      </c>
      <c r="P25" s="30"/>
      <c r="Q25" s="40">
        <v>0</v>
      </c>
      <c r="R25" s="41">
        <v>0</v>
      </c>
      <c r="S25" s="42">
        <f t="shared" si="6"/>
        <v>0</v>
      </c>
      <c r="T25" s="43">
        <v>0</v>
      </c>
      <c r="U25" t="s">
        <v>378</v>
      </c>
    </row>
    <row r="26" spans="1:10" ht="15" customHeight="1">
      <c r="A26" s="548" t="s">
        <v>20</v>
      </c>
      <c r="B26" s="549"/>
      <c r="C26" s="549"/>
      <c r="D26" s="549"/>
      <c r="E26" s="549"/>
      <c r="F26" s="549"/>
      <c r="G26" s="549"/>
      <c r="H26" s="549"/>
      <c r="I26" s="549"/>
      <c r="J26" s="550"/>
    </row>
    <row r="27" spans="1:20" ht="18" customHeight="1">
      <c r="A27" s="425">
        <v>1</v>
      </c>
      <c r="B27" s="476"/>
      <c r="C27" s="404" t="s">
        <v>156</v>
      </c>
      <c r="D27" s="448" t="s">
        <v>182</v>
      </c>
      <c r="E27" s="408" t="s">
        <v>33</v>
      </c>
      <c r="F27" s="477">
        <f aca="true" t="shared" si="7" ref="F27:F32">SUM(N27)</f>
        <v>411</v>
      </c>
      <c r="G27" s="401">
        <f aca="true" t="shared" si="8" ref="G27:G32">SUM(S27)</f>
        <v>444</v>
      </c>
      <c r="H27" s="409">
        <f aca="true" t="shared" si="9" ref="H27:H32">SUM(N27+S27)</f>
        <v>855</v>
      </c>
      <c r="I27" s="477">
        <f aca="true" t="shared" si="10" ref="I27:I32">SUM(M27+R27)</f>
        <v>278</v>
      </c>
      <c r="J27" s="477">
        <f aca="true" t="shared" si="11" ref="J27:J32">SUM(O27+T27)</f>
        <v>7</v>
      </c>
      <c r="L27" s="40">
        <v>287</v>
      </c>
      <c r="M27" s="41">
        <v>124</v>
      </c>
      <c r="N27" s="42">
        <f aca="true" t="shared" si="12" ref="N27:N32">SUM(L27:M27)</f>
        <v>411</v>
      </c>
      <c r="O27" s="43">
        <v>4</v>
      </c>
      <c r="P27" s="27"/>
      <c r="Q27" s="40">
        <v>290</v>
      </c>
      <c r="R27" s="41">
        <v>154</v>
      </c>
      <c r="S27" s="42">
        <f aca="true" t="shared" si="13" ref="S27:S32">SUM(Q27:R27)</f>
        <v>444</v>
      </c>
      <c r="T27" s="43">
        <v>3</v>
      </c>
    </row>
    <row r="28" spans="1:20" ht="18" customHeight="1" thickBot="1">
      <c r="A28" s="465">
        <v>2</v>
      </c>
      <c r="B28" s="466"/>
      <c r="C28" s="432" t="s">
        <v>393</v>
      </c>
      <c r="D28" s="478" t="s">
        <v>356</v>
      </c>
      <c r="E28" s="489" t="s">
        <v>32</v>
      </c>
      <c r="F28" s="479">
        <f t="shared" si="7"/>
        <v>389</v>
      </c>
      <c r="G28" s="479">
        <f t="shared" si="8"/>
        <v>448</v>
      </c>
      <c r="H28" s="445">
        <f t="shared" si="9"/>
        <v>837</v>
      </c>
      <c r="I28" s="479">
        <f t="shared" si="10"/>
        <v>256</v>
      </c>
      <c r="J28" s="479">
        <f t="shared" si="11"/>
        <v>17</v>
      </c>
      <c r="L28" s="40">
        <v>273</v>
      </c>
      <c r="M28" s="41">
        <v>116</v>
      </c>
      <c r="N28" s="42">
        <f t="shared" si="12"/>
        <v>389</v>
      </c>
      <c r="O28" s="43">
        <v>12</v>
      </c>
      <c r="P28" s="27"/>
      <c r="Q28" s="40">
        <v>308</v>
      </c>
      <c r="R28" s="41">
        <v>140</v>
      </c>
      <c r="S28" s="42">
        <f t="shared" si="13"/>
        <v>448</v>
      </c>
      <c r="T28" s="43">
        <v>5</v>
      </c>
    </row>
    <row r="29" spans="1:20" ht="18" customHeight="1">
      <c r="A29" s="480">
        <v>3</v>
      </c>
      <c r="B29" s="481"/>
      <c r="C29" s="488" t="s">
        <v>284</v>
      </c>
      <c r="D29" s="482" t="s">
        <v>355</v>
      </c>
      <c r="E29" s="490" t="s">
        <v>90</v>
      </c>
      <c r="F29" s="483">
        <f t="shared" si="7"/>
        <v>345</v>
      </c>
      <c r="G29" s="484">
        <f t="shared" si="8"/>
        <v>355</v>
      </c>
      <c r="H29" s="485">
        <f t="shared" si="9"/>
        <v>700</v>
      </c>
      <c r="I29" s="483">
        <f t="shared" si="10"/>
        <v>182</v>
      </c>
      <c r="J29" s="483">
        <f t="shared" si="11"/>
        <v>29</v>
      </c>
      <c r="L29" s="40">
        <v>267</v>
      </c>
      <c r="M29" s="41">
        <v>78</v>
      </c>
      <c r="N29" s="42">
        <f t="shared" si="12"/>
        <v>345</v>
      </c>
      <c r="O29" s="43">
        <v>17</v>
      </c>
      <c r="P29" s="44"/>
      <c r="Q29" s="40">
        <v>251</v>
      </c>
      <c r="R29" s="41">
        <v>104</v>
      </c>
      <c r="S29" s="42">
        <f t="shared" si="13"/>
        <v>355</v>
      </c>
      <c r="T29" s="43">
        <v>12</v>
      </c>
    </row>
    <row r="30" spans="1:21" ht="18" customHeight="1">
      <c r="A30" s="75">
        <v>4</v>
      </c>
      <c r="B30" s="269"/>
      <c r="C30" s="53" t="s">
        <v>285</v>
      </c>
      <c r="D30" s="347" t="s">
        <v>34</v>
      </c>
      <c r="E30" s="219" t="s">
        <v>91</v>
      </c>
      <c r="F30" s="225">
        <f t="shared" si="7"/>
        <v>361</v>
      </c>
      <c r="G30" s="225">
        <f t="shared" si="8"/>
        <v>0</v>
      </c>
      <c r="H30" s="51">
        <f t="shared" si="9"/>
        <v>361</v>
      </c>
      <c r="I30" s="225">
        <f t="shared" si="10"/>
        <v>104</v>
      </c>
      <c r="J30" s="225">
        <f t="shared" si="11"/>
        <v>10</v>
      </c>
      <c r="L30" s="40">
        <v>257</v>
      </c>
      <c r="M30" s="41">
        <v>104</v>
      </c>
      <c r="N30" s="42">
        <f t="shared" si="12"/>
        <v>361</v>
      </c>
      <c r="O30" s="43">
        <v>10</v>
      </c>
      <c r="P30" s="27"/>
      <c r="Q30" s="40">
        <v>0</v>
      </c>
      <c r="R30" s="41">
        <v>0</v>
      </c>
      <c r="S30" s="42">
        <f t="shared" si="13"/>
        <v>0</v>
      </c>
      <c r="T30" s="43">
        <v>0</v>
      </c>
      <c r="U30" t="s">
        <v>416</v>
      </c>
    </row>
    <row r="31" spans="1:21" ht="18" customHeight="1">
      <c r="A31" s="59"/>
      <c r="B31" s="205"/>
      <c r="C31" s="53" t="s">
        <v>45</v>
      </c>
      <c r="D31" s="169" t="s">
        <v>46</v>
      </c>
      <c r="E31" s="219" t="s">
        <v>38</v>
      </c>
      <c r="F31" s="225">
        <f t="shared" si="7"/>
        <v>0</v>
      </c>
      <c r="G31" s="225">
        <f t="shared" si="8"/>
        <v>0</v>
      </c>
      <c r="H31" s="226">
        <f t="shared" si="9"/>
        <v>0</v>
      </c>
      <c r="I31" s="225">
        <f t="shared" si="10"/>
        <v>0</v>
      </c>
      <c r="J31" s="225">
        <f t="shared" si="11"/>
        <v>0</v>
      </c>
      <c r="L31" s="40">
        <v>0</v>
      </c>
      <c r="M31" s="41">
        <v>0</v>
      </c>
      <c r="N31" s="42">
        <f t="shared" si="12"/>
        <v>0</v>
      </c>
      <c r="O31" s="43">
        <v>0</v>
      </c>
      <c r="P31" s="27"/>
      <c r="Q31" s="40">
        <v>0</v>
      </c>
      <c r="R31" s="41">
        <v>0</v>
      </c>
      <c r="S31" s="42">
        <f t="shared" si="13"/>
        <v>0</v>
      </c>
      <c r="T31" s="43">
        <v>0</v>
      </c>
      <c r="U31" t="s">
        <v>381</v>
      </c>
    </row>
    <row r="32" spans="1:21" ht="18" customHeight="1">
      <c r="A32" s="75"/>
      <c r="B32" s="170"/>
      <c r="C32" s="78" t="s">
        <v>322</v>
      </c>
      <c r="D32" s="73" t="s">
        <v>303</v>
      </c>
      <c r="E32" s="167" t="s">
        <v>49</v>
      </c>
      <c r="F32" s="82">
        <f t="shared" si="7"/>
        <v>0</v>
      </c>
      <c r="G32" s="38">
        <f t="shared" si="8"/>
        <v>0</v>
      </c>
      <c r="H32" s="172">
        <f t="shared" si="9"/>
        <v>0</v>
      </c>
      <c r="I32" s="82">
        <f t="shared" si="10"/>
        <v>0</v>
      </c>
      <c r="J32" s="82">
        <f t="shared" si="11"/>
        <v>0</v>
      </c>
      <c r="L32" s="40">
        <v>0</v>
      </c>
      <c r="M32" s="41">
        <v>0</v>
      </c>
      <c r="N32" s="42">
        <f t="shared" si="12"/>
        <v>0</v>
      </c>
      <c r="O32" s="43">
        <v>0</v>
      </c>
      <c r="P32" s="27"/>
      <c r="Q32" s="40">
        <v>0</v>
      </c>
      <c r="R32" s="41">
        <v>0</v>
      </c>
      <c r="S32" s="42">
        <f t="shared" si="13"/>
        <v>0</v>
      </c>
      <c r="T32" s="43">
        <v>0</v>
      </c>
      <c r="U32" t="s">
        <v>391</v>
      </c>
    </row>
    <row r="33" spans="1:20" ht="13.5" customHeight="1">
      <c r="A33" s="28"/>
      <c r="B33" s="88"/>
      <c r="C33" s="8"/>
      <c r="D33" s="63"/>
      <c r="E33" s="21"/>
      <c r="F33" s="89"/>
      <c r="G33" s="89"/>
      <c r="H33" s="65"/>
      <c r="I33" s="89"/>
      <c r="J33" s="89"/>
      <c r="L33" s="28"/>
      <c r="M33" s="28"/>
      <c r="N33" s="66"/>
      <c r="O33" s="28"/>
      <c r="P33" s="44"/>
      <c r="Q33" s="28"/>
      <c r="R33" s="28"/>
      <c r="S33" s="66"/>
      <c r="T33" s="28"/>
    </row>
    <row r="34" spans="1:20" ht="13.5" customHeight="1">
      <c r="A34" t="s">
        <v>193</v>
      </c>
      <c r="B34" s="88"/>
      <c r="F34" s="89"/>
      <c r="G34" s="89"/>
      <c r="H34" s="65"/>
      <c r="I34" s="89"/>
      <c r="J34" s="89"/>
      <c r="L34" s="28"/>
      <c r="M34" s="28"/>
      <c r="N34" s="66"/>
      <c r="O34" s="28"/>
      <c r="P34" s="44"/>
      <c r="Q34" s="28"/>
      <c r="R34" s="28"/>
      <c r="S34" s="66"/>
      <c r="T34" s="28"/>
    </row>
    <row r="35" spans="4:5" ht="13.5" customHeight="1">
      <c r="D35" s="14"/>
      <c r="E35" s="15"/>
    </row>
    <row r="36" spans="1:5" ht="13.5" customHeight="1">
      <c r="A36" s="16" t="s">
        <v>194</v>
      </c>
      <c r="D36" s="14"/>
      <c r="E36" s="15"/>
    </row>
    <row r="37" ht="13.5" customHeight="1">
      <c r="A37" s="16" t="s">
        <v>195</v>
      </c>
    </row>
    <row r="38" ht="12.75">
      <c r="A38" s="17" t="s">
        <v>199</v>
      </c>
    </row>
  </sheetData>
  <sheetProtection/>
  <mergeCells count="7">
    <mergeCell ref="L11:O11"/>
    <mergeCell ref="Q11:T11"/>
    <mergeCell ref="A26:J26"/>
    <mergeCell ref="A3:J3"/>
    <mergeCell ref="A9:J9"/>
    <mergeCell ref="A6:J6"/>
    <mergeCell ref="A13:J13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U27" sqref="U27"/>
    </sheetView>
  </sheetViews>
  <sheetFormatPr defaultColWidth="11.421875" defaultRowHeight="12.75"/>
  <cols>
    <col min="1" max="1" width="5.140625" style="0" customWidth="1"/>
    <col min="2" max="2" width="5.00390625" style="0" hidden="1" customWidth="1"/>
    <col min="3" max="3" width="21.8515625" style="0" customWidth="1"/>
    <col min="4" max="4" width="6.00390625" style="0" customWidth="1"/>
    <col min="5" max="5" width="12.140625" style="0" customWidth="1"/>
    <col min="6" max="6" width="6.7109375" style="0" customWidth="1"/>
    <col min="7" max="7" width="7.28125" style="0" customWidth="1"/>
    <col min="8" max="8" width="7.140625" style="0" customWidth="1"/>
    <col min="9" max="9" width="5.7109375" style="0" customWidth="1"/>
    <col min="10" max="10" width="5.28125" style="0" customWidth="1"/>
    <col min="11" max="11" width="7.421875" style="0" customWidth="1"/>
    <col min="12" max="20" width="5.7109375" style="0" customWidth="1"/>
  </cols>
  <sheetData>
    <row r="1" spans="1:10" ht="15.75">
      <c r="A1" s="547" t="s">
        <v>203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5.75">
      <c r="A2" s="547" t="s">
        <v>204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5.75">
      <c r="A3" s="547" t="str">
        <f>'U18'!A3</f>
        <v>19.  /  20.  Februar  2011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9" ht="15.75">
      <c r="A4" s="1"/>
      <c r="B4" s="1"/>
      <c r="C4" s="1"/>
      <c r="D4" s="1"/>
      <c r="E4" s="2"/>
      <c r="F4" s="1"/>
      <c r="G4" s="1"/>
      <c r="H4" s="1"/>
      <c r="I4" s="3"/>
    </row>
    <row r="5" spans="1:9" ht="12.75">
      <c r="A5" s="3"/>
      <c r="B5" s="3"/>
      <c r="C5" s="3"/>
      <c r="D5" s="3"/>
      <c r="E5" s="4"/>
      <c r="F5" s="3"/>
      <c r="G5" s="3"/>
      <c r="H5" s="3"/>
      <c r="I5" s="3"/>
    </row>
    <row r="6" spans="1:9" ht="12.75">
      <c r="A6" s="3" t="s">
        <v>242</v>
      </c>
      <c r="B6" s="3"/>
      <c r="C6" s="3"/>
      <c r="D6" s="3"/>
      <c r="E6" s="4"/>
      <c r="F6" s="3"/>
      <c r="G6" s="3"/>
      <c r="H6" s="3"/>
      <c r="I6" s="3"/>
    </row>
    <row r="7" spans="1:9" ht="12.75">
      <c r="A7" s="3"/>
      <c r="B7" s="3"/>
      <c r="C7" s="3"/>
      <c r="D7" s="3"/>
      <c r="E7" s="4"/>
      <c r="F7" s="3"/>
      <c r="G7" s="3"/>
      <c r="H7" s="3"/>
      <c r="I7" s="3"/>
    </row>
    <row r="8" spans="1:9" ht="15.75">
      <c r="A8" s="5"/>
      <c r="B8" s="5"/>
      <c r="C8" s="5"/>
      <c r="D8" s="5"/>
      <c r="E8" s="4"/>
      <c r="F8" s="5"/>
      <c r="G8" s="5"/>
      <c r="H8" s="5"/>
      <c r="I8" s="5"/>
    </row>
    <row r="9" spans="1:10" ht="15.75" customHeight="1">
      <c r="A9" s="551" t="s">
        <v>210</v>
      </c>
      <c r="B9" s="551"/>
      <c r="C9" s="551"/>
      <c r="D9" s="551"/>
      <c r="E9" s="551"/>
      <c r="F9" s="551"/>
      <c r="G9" s="551"/>
      <c r="H9" s="551"/>
      <c r="I9" s="551"/>
      <c r="J9" s="551"/>
    </row>
    <row r="10" spans="1:9" ht="15.75">
      <c r="A10" s="5"/>
      <c r="B10" s="5"/>
      <c r="C10" s="5"/>
      <c r="D10" s="5"/>
      <c r="E10" s="4"/>
      <c r="F10" s="5"/>
      <c r="G10" s="5"/>
      <c r="H10" s="5"/>
      <c r="I10" s="5"/>
    </row>
    <row r="11" spans="1:20" ht="12.75">
      <c r="A11" s="127"/>
      <c r="B11" s="127"/>
      <c r="C11" s="128"/>
      <c r="D11" s="129"/>
      <c r="E11" s="130" t="s">
        <v>0</v>
      </c>
      <c r="F11" s="128"/>
      <c r="G11" s="127"/>
      <c r="H11" s="128"/>
      <c r="I11" s="127"/>
      <c r="J11" s="131"/>
      <c r="L11" s="535" t="s">
        <v>13</v>
      </c>
      <c r="M11" s="536"/>
      <c r="N11" s="536"/>
      <c r="O11" s="537"/>
      <c r="P11" s="27"/>
      <c r="Q11" s="535" t="s">
        <v>14</v>
      </c>
      <c r="R11" s="536"/>
      <c r="S11" s="536"/>
      <c r="T11" s="537"/>
    </row>
    <row r="12" spans="1:20" ht="12.75">
      <c r="A12" s="132" t="s">
        <v>1</v>
      </c>
      <c r="B12" s="133" t="s">
        <v>2</v>
      </c>
      <c r="C12" s="134" t="s">
        <v>3</v>
      </c>
      <c r="D12" s="135" t="s">
        <v>4</v>
      </c>
      <c r="E12" s="136" t="s">
        <v>5</v>
      </c>
      <c r="F12" s="137" t="s">
        <v>6</v>
      </c>
      <c r="G12" s="138" t="s">
        <v>7</v>
      </c>
      <c r="H12" s="139" t="s">
        <v>8</v>
      </c>
      <c r="I12" s="132" t="s">
        <v>9</v>
      </c>
      <c r="J12" s="135" t="s">
        <v>10</v>
      </c>
      <c r="L12" s="140" t="s">
        <v>15</v>
      </c>
      <c r="M12" s="141" t="s">
        <v>16</v>
      </c>
      <c r="N12" s="142" t="s">
        <v>17</v>
      </c>
      <c r="O12" s="143" t="s">
        <v>10</v>
      </c>
      <c r="P12" s="30"/>
      <c r="Q12" s="140" t="s">
        <v>15</v>
      </c>
      <c r="R12" s="141" t="s">
        <v>16</v>
      </c>
      <c r="S12" s="142" t="s">
        <v>17</v>
      </c>
      <c r="T12" s="143" t="s">
        <v>10</v>
      </c>
    </row>
    <row r="13" spans="1:20" ht="19.5" customHeight="1">
      <c r="A13" s="432">
        <v>1</v>
      </c>
      <c r="B13" s="447"/>
      <c r="C13" s="404" t="s">
        <v>212</v>
      </c>
      <c r="D13" s="448" t="s">
        <v>213</v>
      </c>
      <c r="E13" s="408" t="s">
        <v>33</v>
      </c>
      <c r="F13" s="401">
        <f>SUM(N13)</f>
        <v>437</v>
      </c>
      <c r="G13" s="401">
        <f>SUM(S13)</f>
        <v>430</v>
      </c>
      <c r="H13" s="409">
        <f>SUM(F13:G13)</f>
        <v>867</v>
      </c>
      <c r="I13" s="401">
        <f>SUM(M13+R13)</f>
        <v>286</v>
      </c>
      <c r="J13" s="401">
        <f>SUM(O13+T13)</f>
        <v>9</v>
      </c>
      <c r="L13" s="40">
        <v>294</v>
      </c>
      <c r="M13" s="41">
        <v>143</v>
      </c>
      <c r="N13" s="42">
        <f>SUM(L13:M13)</f>
        <v>437</v>
      </c>
      <c r="O13" s="43">
        <v>3</v>
      </c>
      <c r="P13" s="27"/>
      <c r="Q13" s="40">
        <v>287</v>
      </c>
      <c r="R13" s="41">
        <v>143</v>
      </c>
      <c r="S13" s="42">
        <f>SUM(Q13:R13)</f>
        <v>430</v>
      </c>
      <c r="T13" s="43">
        <v>6</v>
      </c>
    </row>
    <row r="14" spans="1:20" ht="19.5" customHeight="1">
      <c r="A14" s="433">
        <v>2</v>
      </c>
      <c r="B14" s="449"/>
      <c r="C14" s="404" t="s">
        <v>60</v>
      </c>
      <c r="D14" s="400" t="s">
        <v>61</v>
      </c>
      <c r="E14" s="408" t="s">
        <v>38</v>
      </c>
      <c r="F14" s="401">
        <f>SUM(N14)</f>
        <v>405</v>
      </c>
      <c r="G14" s="401">
        <f>SUM(S14)</f>
        <v>432</v>
      </c>
      <c r="H14" s="409">
        <f>SUM(F14:G14)</f>
        <v>837</v>
      </c>
      <c r="I14" s="401">
        <f>SUM(M14+R14)</f>
        <v>254</v>
      </c>
      <c r="J14" s="401">
        <f>SUM(O14+T14)</f>
        <v>13</v>
      </c>
      <c r="L14" s="40">
        <v>290</v>
      </c>
      <c r="M14" s="41">
        <v>115</v>
      </c>
      <c r="N14" s="42">
        <f>SUM(L14:M14)</f>
        <v>405</v>
      </c>
      <c r="O14" s="43">
        <v>7</v>
      </c>
      <c r="P14" s="27"/>
      <c r="Q14" s="40">
        <v>293</v>
      </c>
      <c r="R14" s="41">
        <v>139</v>
      </c>
      <c r="S14" s="42">
        <f>SUM(Q14:R14)</f>
        <v>432</v>
      </c>
      <c r="T14" s="43">
        <v>6</v>
      </c>
    </row>
    <row r="15" spans="1:20" ht="19.5" customHeight="1">
      <c r="A15" s="432">
        <v>3</v>
      </c>
      <c r="B15" s="447"/>
      <c r="C15" s="450" t="s">
        <v>58</v>
      </c>
      <c r="D15" s="448" t="s">
        <v>59</v>
      </c>
      <c r="E15" s="408" t="s">
        <v>32</v>
      </c>
      <c r="F15" s="401">
        <f>SUM(N15)</f>
        <v>381</v>
      </c>
      <c r="G15" s="401">
        <f>SUM(S15)</f>
        <v>364</v>
      </c>
      <c r="H15" s="409">
        <f>SUM(F15:G15)</f>
        <v>745</v>
      </c>
      <c r="I15" s="401">
        <f>SUM(M15+R15)</f>
        <v>194</v>
      </c>
      <c r="J15" s="401">
        <f>SUM(O15+T15)</f>
        <v>25</v>
      </c>
      <c r="L15" s="40">
        <v>282</v>
      </c>
      <c r="M15" s="41">
        <v>99</v>
      </c>
      <c r="N15" s="42">
        <f>SUM(L15:M15)</f>
        <v>381</v>
      </c>
      <c r="O15" s="43">
        <v>11</v>
      </c>
      <c r="P15" s="27"/>
      <c r="Q15" s="40">
        <v>269</v>
      </c>
      <c r="R15" s="41">
        <v>95</v>
      </c>
      <c r="S15" s="42">
        <f>SUM(Q15:R15)</f>
        <v>364</v>
      </c>
      <c r="T15" s="43">
        <v>14</v>
      </c>
    </row>
    <row r="16" spans="1:21" ht="19.5" customHeight="1" thickBot="1">
      <c r="A16" s="446">
        <v>4</v>
      </c>
      <c r="B16" s="266"/>
      <c r="C16" s="173" t="s">
        <v>400</v>
      </c>
      <c r="D16" s="267" t="s">
        <v>177</v>
      </c>
      <c r="E16" s="179" t="s">
        <v>49</v>
      </c>
      <c r="F16" s="69">
        <f>SUM(N16)</f>
        <v>194</v>
      </c>
      <c r="G16" s="69">
        <f>SUM(S16)</f>
        <v>0</v>
      </c>
      <c r="H16" s="70">
        <f>SUM(F16:G16)</f>
        <v>194</v>
      </c>
      <c r="I16" s="69">
        <f>SUM(M16+R16)</f>
        <v>70</v>
      </c>
      <c r="J16" s="69">
        <f>SUM(O16+T16)</f>
        <v>2</v>
      </c>
      <c r="L16" s="40">
        <v>124</v>
      </c>
      <c r="M16" s="41">
        <v>70</v>
      </c>
      <c r="N16" s="42">
        <f>SUM(L16:M16)</f>
        <v>194</v>
      </c>
      <c r="O16" s="43">
        <v>2</v>
      </c>
      <c r="P16" s="27"/>
      <c r="Q16" s="40"/>
      <c r="R16" s="41"/>
      <c r="S16" s="42">
        <f>SUM(Q16:R16)</f>
        <v>0</v>
      </c>
      <c r="T16" s="43"/>
      <c r="U16" t="s">
        <v>428</v>
      </c>
    </row>
    <row r="17" spans="3:5" ht="12.75">
      <c r="C17" s="126" t="s">
        <v>401</v>
      </c>
      <c r="D17" s="14"/>
      <c r="E17" s="15"/>
    </row>
    <row r="18" ht="12.75">
      <c r="D18" s="14"/>
    </row>
    <row r="19" spans="1:5" ht="12.75">
      <c r="A19" t="str">
        <f>'U18'!A34</f>
        <v>Die Siegerehrung erfolgt am Freitag, den 25.02.2011 um 19.00 Uhr beim Baiersdorfer SV</v>
      </c>
      <c r="D19" s="14"/>
      <c r="E19" s="15"/>
    </row>
    <row r="20" spans="4:5" ht="12.75">
      <c r="D20" s="14"/>
      <c r="E20" s="15"/>
    </row>
    <row r="21" spans="4:5" ht="12.75">
      <c r="D21" s="14"/>
      <c r="E21" s="15"/>
    </row>
    <row r="22" spans="1:5" ht="12.75">
      <c r="A22" s="16" t="s">
        <v>209</v>
      </c>
      <c r="D22" s="14"/>
      <c r="E22" s="15"/>
    </row>
    <row r="23" spans="1:5" ht="12.75">
      <c r="A23" s="17" t="s">
        <v>211</v>
      </c>
      <c r="D23" s="14"/>
      <c r="E23" s="15"/>
    </row>
    <row r="24" spans="1:5" ht="12.75">
      <c r="A24" s="17"/>
      <c r="D24" s="14"/>
      <c r="E24" s="15"/>
    </row>
  </sheetData>
  <sheetProtection/>
  <mergeCells count="6">
    <mergeCell ref="A1:J1"/>
    <mergeCell ref="A9:J9"/>
    <mergeCell ref="L11:O11"/>
    <mergeCell ref="Q11:T11"/>
    <mergeCell ref="A3:J3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P38" sqref="P38"/>
    </sheetView>
  </sheetViews>
  <sheetFormatPr defaultColWidth="11.421875" defaultRowHeight="12.75"/>
  <cols>
    <col min="1" max="1" width="4.28125" style="0" customWidth="1"/>
    <col min="2" max="2" width="6.140625" style="14" hidden="1" customWidth="1"/>
    <col min="3" max="3" width="22.7109375" style="0" customWidth="1"/>
    <col min="4" max="4" width="5.57421875" style="0" customWidth="1"/>
    <col min="5" max="5" width="12.28125" style="0" customWidth="1"/>
    <col min="6" max="6" width="6.7109375" style="0" customWidth="1"/>
    <col min="7" max="7" width="7.00390625" style="0" customWidth="1"/>
    <col min="8" max="8" width="6.8515625" style="0" customWidth="1"/>
    <col min="9" max="9" width="5.140625" style="0" customWidth="1"/>
    <col min="10" max="10" width="4.421875" style="0" customWidth="1"/>
    <col min="11" max="11" width="3.140625" style="0" customWidth="1"/>
    <col min="12" max="20" width="5.7109375" style="0" customWidth="1"/>
  </cols>
  <sheetData>
    <row r="1" spans="1:10" ht="15.75">
      <c r="A1" s="547" t="s">
        <v>206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5.75">
      <c r="A2" s="547" t="s">
        <v>207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5.75">
      <c r="A3" s="547" t="str">
        <f>'U18'!A3</f>
        <v>19.  /  20.  Februar  2011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5.7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553" t="s">
        <v>229</v>
      </c>
      <c r="B5" s="553"/>
      <c r="C5" s="553"/>
      <c r="D5" s="553"/>
      <c r="E5" s="553"/>
      <c r="F5" s="553"/>
      <c r="G5" s="553"/>
      <c r="H5" s="553"/>
      <c r="I5" s="553"/>
      <c r="J5" s="553"/>
    </row>
    <row r="6" spans="1:10" ht="12.75">
      <c r="A6" s="3"/>
      <c r="C6" s="3"/>
      <c r="D6" s="3"/>
      <c r="E6" s="4"/>
      <c r="F6" s="3"/>
      <c r="G6" s="3"/>
      <c r="H6" s="3"/>
      <c r="I6" s="3"/>
      <c r="J6" s="3"/>
    </row>
    <row r="7" spans="1:10" ht="15.75" customHeight="1">
      <c r="A7" s="551" t="s">
        <v>205</v>
      </c>
      <c r="B7" s="551"/>
      <c r="C7" s="551"/>
      <c r="D7" s="551"/>
      <c r="E7" s="551"/>
      <c r="F7" s="551"/>
      <c r="G7" s="551"/>
      <c r="H7" s="551"/>
      <c r="I7" s="551"/>
      <c r="J7" s="551"/>
    </row>
    <row r="8" spans="1:10" ht="15.75">
      <c r="A8" s="5"/>
      <c r="B8" s="37"/>
      <c r="E8" s="4"/>
      <c r="F8" s="5"/>
      <c r="G8" s="5"/>
      <c r="H8" s="5"/>
      <c r="I8" s="5"/>
      <c r="J8" s="5"/>
    </row>
    <row r="9" spans="1:20" ht="12.75">
      <c r="A9" s="127"/>
      <c r="B9" s="129"/>
      <c r="C9" s="128"/>
      <c r="D9" s="129"/>
      <c r="E9" s="130" t="s">
        <v>0</v>
      </c>
      <c r="F9" s="128"/>
      <c r="G9" s="127"/>
      <c r="H9" s="128"/>
      <c r="I9" s="127"/>
      <c r="J9" s="131"/>
      <c r="L9" s="535" t="s">
        <v>13</v>
      </c>
      <c r="M9" s="536"/>
      <c r="N9" s="536"/>
      <c r="O9" s="537"/>
      <c r="P9" s="27"/>
      <c r="Q9" s="535" t="s">
        <v>14</v>
      </c>
      <c r="R9" s="536"/>
      <c r="S9" s="536"/>
      <c r="T9" s="537"/>
    </row>
    <row r="10" spans="1:20" ht="12.75">
      <c r="A10" s="132"/>
      <c r="B10" s="135" t="s">
        <v>2</v>
      </c>
      <c r="C10" s="134" t="s">
        <v>3</v>
      </c>
      <c r="D10" s="135" t="s">
        <v>4</v>
      </c>
      <c r="E10" s="136" t="s">
        <v>5</v>
      </c>
      <c r="F10" s="137" t="s">
        <v>6</v>
      </c>
      <c r="G10" s="138" t="s">
        <v>7</v>
      </c>
      <c r="H10" s="139" t="s">
        <v>8</v>
      </c>
      <c r="I10" s="132" t="s">
        <v>9</v>
      </c>
      <c r="J10" s="135" t="s">
        <v>10</v>
      </c>
      <c r="L10" s="140" t="s">
        <v>15</v>
      </c>
      <c r="M10" s="141" t="s">
        <v>16</v>
      </c>
      <c r="N10" s="142" t="s">
        <v>17</v>
      </c>
      <c r="O10" s="143" t="s">
        <v>10</v>
      </c>
      <c r="P10" s="30"/>
      <c r="Q10" s="140" t="s">
        <v>15</v>
      </c>
      <c r="R10" s="141" t="s">
        <v>16</v>
      </c>
      <c r="S10" s="142" t="s">
        <v>17</v>
      </c>
      <c r="T10" s="143" t="s">
        <v>10</v>
      </c>
    </row>
    <row r="11" spans="1:20" ht="18" customHeight="1">
      <c r="A11" s="432">
        <v>1</v>
      </c>
      <c r="B11" s="525"/>
      <c r="C11" s="405" t="s">
        <v>225</v>
      </c>
      <c r="D11" s="526" t="s">
        <v>226</v>
      </c>
      <c r="E11" s="533" t="s">
        <v>32</v>
      </c>
      <c r="F11" s="401">
        <f aca="true" t="shared" si="0" ref="F11:F28">N11</f>
        <v>471</v>
      </c>
      <c r="G11" s="401">
        <f aca="true" t="shared" si="1" ref="G11:G28">S11</f>
        <v>478</v>
      </c>
      <c r="H11" s="409">
        <f aca="true" t="shared" si="2" ref="H11:H28">SUM(F11:G11)</f>
        <v>949</v>
      </c>
      <c r="I11" s="401">
        <f aca="true" t="shared" si="3" ref="I11:I28">SUM(M11+R11)</f>
        <v>344</v>
      </c>
      <c r="J11" s="527">
        <f aca="true" t="shared" si="4" ref="J11:J28">O11+T11</f>
        <v>4</v>
      </c>
      <c r="K11" s="298"/>
      <c r="L11" s="40">
        <v>301</v>
      </c>
      <c r="M11" s="41">
        <v>170</v>
      </c>
      <c r="N11" s="42">
        <v>471</v>
      </c>
      <c r="O11" s="43">
        <v>4</v>
      </c>
      <c r="P11" s="27"/>
      <c r="Q11" s="40">
        <v>304</v>
      </c>
      <c r="R11" s="41">
        <v>174</v>
      </c>
      <c r="S11" s="42">
        <v>478</v>
      </c>
      <c r="T11" s="43">
        <v>0</v>
      </c>
    </row>
    <row r="12" spans="1:20" ht="18" customHeight="1">
      <c r="A12" s="433">
        <v>2</v>
      </c>
      <c r="B12" s="528"/>
      <c r="C12" s="462" t="s">
        <v>350</v>
      </c>
      <c r="D12" s="529" t="s">
        <v>352</v>
      </c>
      <c r="E12" s="533" t="s">
        <v>43</v>
      </c>
      <c r="F12" s="401">
        <f t="shared" si="0"/>
        <v>465</v>
      </c>
      <c r="G12" s="401">
        <f t="shared" si="1"/>
        <v>470</v>
      </c>
      <c r="H12" s="409">
        <f t="shared" si="2"/>
        <v>935</v>
      </c>
      <c r="I12" s="401">
        <f t="shared" si="3"/>
        <v>333</v>
      </c>
      <c r="J12" s="527">
        <f t="shared" si="4"/>
        <v>7</v>
      </c>
      <c r="K12" s="298"/>
      <c r="L12" s="40">
        <v>299</v>
      </c>
      <c r="M12" s="41">
        <v>166</v>
      </c>
      <c r="N12" s="42">
        <v>465</v>
      </c>
      <c r="O12" s="43">
        <v>4</v>
      </c>
      <c r="P12" s="27"/>
      <c r="Q12" s="40">
        <v>303</v>
      </c>
      <c r="R12" s="41">
        <v>167</v>
      </c>
      <c r="S12" s="42">
        <v>470</v>
      </c>
      <c r="T12" s="43">
        <v>3</v>
      </c>
    </row>
    <row r="13" spans="1:20" ht="18" customHeight="1">
      <c r="A13" s="432">
        <v>3</v>
      </c>
      <c r="B13" s="510"/>
      <c r="C13" s="461" t="s">
        <v>227</v>
      </c>
      <c r="D13" s="530" t="s">
        <v>115</v>
      </c>
      <c r="E13" s="534" t="s">
        <v>33</v>
      </c>
      <c r="F13" s="401">
        <f t="shared" si="0"/>
        <v>448</v>
      </c>
      <c r="G13" s="444">
        <f t="shared" si="1"/>
        <v>459</v>
      </c>
      <c r="H13" s="445">
        <f t="shared" si="2"/>
        <v>907</v>
      </c>
      <c r="I13" s="444">
        <f t="shared" si="3"/>
        <v>290</v>
      </c>
      <c r="J13" s="527">
        <f t="shared" si="4"/>
        <v>6</v>
      </c>
      <c r="K13" s="298"/>
      <c r="L13" s="40">
        <v>297</v>
      </c>
      <c r="M13" s="41">
        <v>151</v>
      </c>
      <c r="N13" s="42">
        <v>448</v>
      </c>
      <c r="O13" s="43">
        <v>2</v>
      </c>
      <c r="P13" s="27"/>
      <c r="Q13" s="40">
        <v>320</v>
      </c>
      <c r="R13" s="41">
        <v>139</v>
      </c>
      <c r="S13" s="42">
        <v>459</v>
      </c>
      <c r="T13" s="43">
        <v>4</v>
      </c>
    </row>
    <row r="14" spans="1:20" ht="18" customHeight="1">
      <c r="A14" s="260">
        <v>4</v>
      </c>
      <c r="B14" s="505"/>
      <c r="C14" s="67" t="s">
        <v>88</v>
      </c>
      <c r="D14" s="33" t="s">
        <v>89</v>
      </c>
      <c r="E14" s="61" t="s">
        <v>85</v>
      </c>
      <c r="F14" s="38">
        <f t="shared" si="0"/>
        <v>432</v>
      </c>
      <c r="G14" s="38">
        <f t="shared" si="1"/>
        <v>468</v>
      </c>
      <c r="H14" s="39">
        <f t="shared" si="2"/>
        <v>900</v>
      </c>
      <c r="I14" s="38">
        <f t="shared" si="3"/>
        <v>289</v>
      </c>
      <c r="J14" s="227">
        <f t="shared" si="4"/>
        <v>7</v>
      </c>
      <c r="K14" s="298"/>
      <c r="L14" s="40">
        <v>290</v>
      </c>
      <c r="M14" s="41">
        <v>142</v>
      </c>
      <c r="N14" s="42">
        <v>432</v>
      </c>
      <c r="O14" s="43">
        <v>4</v>
      </c>
      <c r="P14" s="27"/>
      <c r="Q14" s="40">
        <v>321</v>
      </c>
      <c r="R14" s="41">
        <v>147</v>
      </c>
      <c r="S14" s="42">
        <v>468</v>
      </c>
      <c r="T14" s="43">
        <v>3</v>
      </c>
    </row>
    <row r="15" spans="1:20" ht="18" customHeight="1" thickBot="1">
      <c r="A15" s="268">
        <v>5</v>
      </c>
      <c r="B15" s="283"/>
      <c r="C15" s="59" t="s">
        <v>277</v>
      </c>
      <c r="D15" s="208" t="s">
        <v>169</v>
      </c>
      <c r="E15" s="245" t="s">
        <v>39</v>
      </c>
      <c r="F15" s="69">
        <f t="shared" si="0"/>
        <v>449</v>
      </c>
      <c r="G15" s="107">
        <f t="shared" si="1"/>
        <v>438</v>
      </c>
      <c r="H15" s="108">
        <f t="shared" si="2"/>
        <v>887</v>
      </c>
      <c r="I15" s="107">
        <f t="shared" si="3"/>
        <v>280</v>
      </c>
      <c r="J15" s="229">
        <f t="shared" si="4"/>
        <v>5</v>
      </c>
      <c r="K15" s="298"/>
      <c r="L15" s="40">
        <v>304</v>
      </c>
      <c r="M15" s="41">
        <v>145</v>
      </c>
      <c r="N15" s="42">
        <v>449</v>
      </c>
      <c r="O15" s="43">
        <v>1</v>
      </c>
      <c r="P15" s="27"/>
      <c r="Q15" s="40">
        <v>303</v>
      </c>
      <c r="R15" s="41">
        <v>135</v>
      </c>
      <c r="S15" s="42">
        <v>438</v>
      </c>
      <c r="T15" s="43">
        <v>4</v>
      </c>
    </row>
    <row r="16" spans="1:20" ht="18" customHeight="1">
      <c r="A16" s="520">
        <v>6</v>
      </c>
      <c r="B16" s="521"/>
      <c r="C16" s="176" t="s">
        <v>167</v>
      </c>
      <c r="D16" s="522" t="s">
        <v>168</v>
      </c>
      <c r="E16" s="519" t="s">
        <v>40</v>
      </c>
      <c r="F16" s="50">
        <f t="shared" si="0"/>
        <v>431</v>
      </c>
      <c r="G16" s="83">
        <f t="shared" si="1"/>
        <v>452</v>
      </c>
      <c r="H16" s="84">
        <f t="shared" si="2"/>
        <v>883</v>
      </c>
      <c r="I16" s="83">
        <f t="shared" si="3"/>
        <v>309</v>
      </c>
      <c r="J16" s="228">
        <f t="shared" si="4"/>
        <v>4</v>
      </c>
      <c r="K16" s="298"/>
      <c r="L16" s="40">
        <v>281</v>
      </c>
      <c r="M16" s="41">
        <v>150</v>
      </c>
      <c r="N16" s="42">
        <v>431</v>
      </c>
      <c r="O16" s="43">
        <v>2</v>
      </c>
      <c r="P16" s="27"/>
      <c r="Q16" s="40">
        <v>293</v>
      </c>
      <c r="R16" s="41">
        <v>159</v>
      </c>
      <c r="S16" s="42">
        <v>452</v>
      </c>
      <c r="T16" s="43">
        <v>2</v>
      </c>
    </row>
    <row r="17" spans="1:20" ht="18" customHeight="1">
      <c r="A17" s="24">
        <v>7</v>
      </c>
      <c r="B17" s="111"/>
      <c r="C17" s="68" t="s">
        <v>222</v>
      </c>
      <c r="D17" s="187" t="s">
        <v>224</v>
      </c>
      <c r="E17" s="145" t="s">
        <v>30</v>
      </c>
      <c r="F17" s="38">
        <f t="shared" si="0"/>
        <v>415</v>
      </c>
      <c r="G17" s="38">
        <f t="shared" si="1"/>
        <v>465</v>
      </c>
      <c r="H17" s="39">
        <f t="shared" si="2"/>
        <v>880</v>
      </c>
      <c r="I17" s="38">
        <f t="shared" si="3"/>
        <v>281</v>
      </c>
      <c r="J17" s="227">
        <f t="shared" si="4"/>
        <v>12</v>
      </c>
      <c r="K17" s="298"/>
      <c r="L17" s="40">
        <v>300</v>
      </c>
      <c r="M17" s="41">
        <v>115</v>
      </c>
      <c r="N17" s="42">
        <v>415</v>
      </c>
      <c r="O17" s="43">
        <v>7</v>
      </c>
      <c r="P17" s="27"/>
      <c r="Q17" s="40">
        <v>299</v>
      </c>
      <c r="R17" s="41">
        <v>166</v>
      </c>
      <c r="S17" s="42">
        <v>465</v>
      </c>
      <c r="T17" s="43">
        <v>5</v>
      </c>
    </row>
    <row r="18" spans="1:20" ht="18" customHeight="1">
      <c r="A18" s="53">
        <v>8</v>
      </c>
      <c r="B18" s="112"/>
      <c r="C18" s="44" t="s">
        <v>309</v>
      </c>
      <c r="D18" s="144" t="s">
        <v>307</v>
      </c>
      <c r="E18" s="518" t="s">
        <v>26</v>
      </c>
      <c r="F18" s="38">
        <f t="shared" si="0"/>
        <v>442</v>
      </c>
      <c r="G18" s="38">
        <f t="shared" si="1"/>
        <v>438</v>
      </c>
      <c r="H18" s="39">
        <f t="shared" si="2"/>
        <v>880</v>
      </c>
      <c r="I18" s="38">
        <f t="shared" si="3"/>
        <v>275</v>
      </c>
      <c r="J18" s="227">
        <f t="shared" si="4"/>
        <v>8</v>
      </c>
      <c r="K18" s="298"/>
      <c r="L18" s="40">
        <v>310</v>
      </c>
      <c r="M18" s="41">
        <v>132</v>
      </c>
      <c r="N18" s="42">
        <v>442</v>
      </c>
      <c r="O18" s="43">
        <v>4</v>
      </c>
      <c r="P18" s="27"/>
      <c r="Q18" s="40">
        <v>296</v>
      </c>
      <c r="R18" s="41">
        <v>143</v>
      </c>
      <c r="S18" s="42">
        <v>438</v>
      </c>
      <c r="T18" s="43">
        <v>4</v>
      </c>
    </row>
    <row r="19" spans="1:20" ht="18" customHeight="1">
      <c r="A19" s="52">
        <v>9</v>
      </c>
      <c r="B19" s="111"/>
      <c r="C19" s="57" t="s">
        <v>429</v>
      </c>
      <c r="D19" s="180" t="s">
        <v>278</v>
      </c>
      <c r="E19" s="61" t="s">
        <v>38</v>
      </c>
      <c r="F19" s="38">
        <f t="shared" si="0"/>
        <v>441</v>
      </c>
      <c r="G19" s="38">
        <f t="shared" si="1"/>
        <v>418</v>
      </c>
      <c r="H19" s="39">
        <f t="shared" si="2"/>
        <v>859</v>
      </c>
      <c r="I19" s="38">
        <f t="shared" si="3"/>
        <v>278</v>
      </c>
      <c r="J19" s="227">
        <f t="shared" si="4"/>
        <v>9</v>
      </c>
      <c r="K19" s="298"/>
      <c r="L19" s="40">
        <v>312</v>
      </c>
      <c r="M19" s="41">
        <v>129</v>
      </c>
      <c r="N19" s="42">
        <v>441</v>
      </c>
      <c r="O19" s="43">
        <v>6</v>
      </c>
      <c r="P19" s="27"/>
      <c r="Q19" s="40">
        <v>269</v>
      </c>
      <c r="R19" s="41">
        <v>149</v>
      </c>
      <c r="S19" s="42">
        <v>418</v>
      </c>
      <c r="T19" s="43">
        <v>3</v>
      </c>
    </row>
    <row r="20" spans="1:20" ht="18" customHeight="1">
      <c r="A20" s="53">
        <v>10</v>
      </c>
      <c r="B20" s="516"/>
      <c r="C20" s="75" t="s">
        <v>359</v>
      </c>
      <c r="D20" s="277" t="s">
        <v>360</v>
      </c>
      <c r="E20" s="61" t="s">
        <v>91</v>
      </c>
      <c r="F20" s="38">
        <f t="shared" si="0"/>
        <v>437</v>
      </c>
      <c r="G20" s="38">
        <f t="shared" si="1"/>
        <v>419</v>
      </c>
      <c r="H20" s="39">
        <f t="shared" si="2"/>
        <v>856</v>
      </c>
      <c r="I20" s="38">
        <f t="shared" si="3"/>
        <v>248</v>
      </c>
      <c r="J20" s="227">
        <f t="shared" si="4"/>
        <v>19</v>
      </c>
      <c r="K20" s="298"/>
      <c r="L20" s="40">
        <v>288</v>
      </c>
      <c r="M20" s="41">
        <v>138</v>
      </c>
      <c r="N20" s="42">
        <v>437</v>
      </c>
      <c r="O20" s="43">
        <v>6</v>
      </c>
      <c r="P20" s="27"/>
      <c r="Q20" s="40">
        <v>309</v>
      </c>
      <c r="R20" s="41">
        <v>110</v>
      </c>
      <c r="S20" s="42">
        <v>419</v>
      </c>
      <c r="T20" s="43">
        <v>13</v>
      </c>
    </row>
    <row r="21" spans="1:20" ht="18" customHeight="1">
      <c r="A21" s="10">
        <v>11</v>
      </c>
      <c r="B21" s="500"/>
      <c r="C21" s="57" t="s">
        <v>372</v>
      </c>
      <c r="D21" s="125" t="s">
        <v>373</v>
      </c>
      <c r="E21" s="29" t="s">
        <v>31</v>
      </c>
      <c r="F21" s="38">
        <f t="shared" si="0"/>
        <v>417</v>
      </c>
      <c r="G21" s="38">
        <f t="shared" si="1"/>
        <v>429</v>
      </c>
      <c r="H21" s="39">
        <f t="shared" si="2"/>
        <v>846</v>
      </c>
      <c r="I21" s="38">
        <f t="shared" si="3"/>
        <v>244</v>
      </c>
      <c r="J21" s="227">
        <f t="shared" si="4"/>
        <v>18</v>
      </c>
      <c r="K21" s="298"/>
      <c r="L21" s="40">
        <v>301</v>
      </c>
      <c r="M21" s="41">
        <v>116</v>
      </c>
      <c r="N21" s="42">
        <v>417</v>
      </c>
      <c r="O21" s="43">
        <v>10</v>
      </c>
      <c r="P21" s="27"/>
      <c r="Q21" s="40">
        <v>301</v>
      </c>
      <c r="R21" s="41">
        <v>128</v>
      </c>
      <c r="S21" s="42">
        <v>429</v>
      </c>
      <c r="T21" s="43">
        <v>8</v>
      </c>
    </row>
    <row r="22" spans="1:20" ht="18" customHeight="1" thickBot="1">
      <c r="A22" s="308">
        <v>12</v>
      </c>
      <c r="B22" s="531"/>
      <c r="C22" s="532" t="s">
        <v>86</v>
      </c>
      <c r="D22" s="313" t="s">
        <v>87</v>
      </c>
      <c r="E22" s="320" t="s">
        <v>50</v>
      </c>
      <c r="F22" s="310">
        <f t="shared" si="0"/>
        <v>418</v>
      </c>
      <c r="G22" s="310">
        <f t="shared" si="1"/>
        <v>403</v>
      </c>
      <c r="H22" s="311">
        <f t="shared" si="2"/>
        <v>821</v>
      </c>
      <c r="I22" s="310">
        <f t="shared" si="3"/>
        <v>269</v>
      </c>
      <c r="J22" s="321">
        <f t="shared" si="4"/>
        <v>9</v>
      </c>
      <c r="K22" s="298"/>
      <c r="L22" s="40">
        <v>274</v>
      </c>
      <c r="M22" s="41">
        <v>144</v>
      </c>
      <c r="N22" s="42">
        <v>418</v>
      </c>
      <c r="O22" s="43">
        <v>3</v>
      </c>
      <c r="P22" s="27"/>
      <c r="Q22" s="40">
        <v>278</v>
      </c>
      <c r="R22" s="41">
        <v>125</v>
      </c>
      <c r="S22" s="42">
        <v>403</v>
      </c>
      <c r="T22" s="43">
        <v>6</v>
      </c>
    </row>
    <row r="23" spans="1:20" ht="18" customHeight="1" thickTop="1">
      <c r="A23" s="52">
        <v>13</v>
      </c>
      <c r="B23" s="517"/>
      <c r="C23" s="53" t="s">
        <v>310</v>
      </c>
      <c r="D23" s="524" t="s">
        <v>308</v>
      </c>
      <c r="E23" s="191" t="s">
        <v>27</v>
      </c>
      <c r="F23" s="50">
        <f t="shared" si="0"/>
        <v>415</v>
      </c>
      <c r="G23" s="50">
        <f t="shared" si="1"/>
        <v>0</v>
      </c>
      <c r="H23" s="51">
        <f t="shared" si="2"/>
        <v>415</v>
      </c>
      <c r="I23" s="50">
        <f t="shared" si="3"/>
        <v>113</v>
      </c>
      <c r="J23" s="228">
        <f t="shared" si="4"/>
        <v>10</v>
      </c>
      <c r="K23" s="298"/>
      <c r="L23" s="40">
        <v>302</v>
      </c>
      <c r="M23" s="41">
        <v>113</v>
      </c>
      <c r="N23" s="42">
        <v>415</v>
      </c>
      <c r="O23" s="43">
        <v>10</v>
      </c>
      <c r="P23" s="27"/>
      <c r="Q23" s="40"/>
      <c r="R23" s="41"/>
      <c r="S23" s="42">
        <f aca="true" t="shared" si="5" ref="S23:S28">SUM(Q23:R23)</f>
        <v>0</v>
      </c>
      <c r="T23" s="43"/>
    </row>
    <row r="24" spans="1:20" ht="18" customHeight="1">
      <c r="A24" s="26">
        <v>14</v>
      </c>
      <c r="B24" s="112"/>
      <c r="C24" s="58" t="s">
        <v>389</v>
      </c>
      <c r="D24" s="33" t="s">
        <v>390</v>
      </c>
      <c r="E24" s="92" t="s">
        <v>18</v>
      </c>
      <c r="F24" s="38">
        <f t="shared" si="0"/>
        <v>407</v>
      </c>
      <c r="G24" s="38">
        <f t="shared" si="1"/>
        <v>0</v>
      </c>
      <c r="H24" s="39">
        <f t="shared" si="2"/>
        <v>407</v>
      </c>
      <c r="I24" s="38">
        <f t="shared" si="3"/>
        <v>0</v>
      </c>
      <c r="J24" s="227">
        <f t="shared" si="4"/>
        <v>0</v>
      </c>
      <c r="K24" s="298"/>
      <c r="L24" s="40"/>
      <c r="M24" s="41"/>
      <c r="N24" s="42">
        <v>407</v>
      </c>
      <c r="O24" s="43"/>
      <c r="P24" s="27"/>
      <c r="Q24" s="40"/>
      <c r="R24" s="41"/>
      <c r="S24" s="42">
        <f t="shared" si="5"/>
        <v>0</v>
      </c>
      <c r="T24" s="43"/>
    </row>
    <row r="25" spans="1:20" ht="18" customHeight="1">
      <c r="A25" s="209">
        <v>15</v>
      </c>
      <c r="B25" s="502"/>
      <c r="C25" s="78" t="s">
        <v>323</v>
      </c>
      <c r="D25" s="33" t="s">
        <v>324</v>
      </c>
      <c r="E25" s="92" t="s">
        <v>93</v>
      </c>
      <c r="F25" s="38">
        <f t="shared" si="0"/>
        <v>398</v>
      </c>
      <c r="G25" s="38">
        <f t="shared" si="1"/>
        <v>0</v>
      </c>
      <c r="H25" s="39">
        <f t="shared" si="2"/>
        <v>398</v>
      </c>
      <c r="I25" s="38">
        <f t="shared" si="3"/>
        <v>122</v>
      </c>
      <c r="J25" s="227">
        <f t="shared" si="4"/>
        <v>9</v>
      </c>
      <c r="K25" s="298"/>
      <c r="L25" s="40">
        <v>176</v>
      </c>
      <c r="M25" s="41">
        <v>122</v>
      </c>
      <c r="N25" s="42">
        <v>398</v>
      </c>
      <c r="O25" s="43">
        <v>9</v>
      </c>
      <c r="P25" s="27"/>
      <c r="Q25" s="40"/>
      <c r="R25" s="41"/>
      <c r="S25" s="42">
        <f t="shared" si="5"/>
        <v>0</v>
      </c>
      <c r="T25" s="43"/>
    </row>
    <row r="26" spans="1:20" ht="18" customHeight="1">
      <c r="A26" s="11">
        <v>16</v>
      </c>
      <c r="B26" s="222"/>
      <c r="C26" s="68" t="s">
        <v>325</v>
      </c>
      <c r="D26" s="285" t="s">
        <v>326</v>
      </c>
      <c r="E26" s="29" t="s">
        <v>49</v>
      </c>
      <c r="F26" s="38">
        <f t="shared" si="0"/>
        <v>396</v>
      </c>
      <c r="G26" s="38">
        <f t="shared" si="1"/>
        <v>0</v>
      </c>
      <c r="H26" s="39">
        <f t="shared" si="2"/>
        <v>396</v>
      </c>
      <c r="I26" s="38">
        <f t="shared" si="3"/>
        <v>113</v>
      </c>
      <c r="J26" s="227">
        <f t="shared" si="4"/>
        <v>7</v>
      </c>
      <c r="K26" s="298"/>
      <c r="L26" s="40">
        <v>283</v>
      </c>
      <c r="M26" s="41">
        <v>113</v>
      </c>
      <c r="N26" s="42">
        <v>396</v>
      </c>
      <c r="O26" s="43">
        <v>7</v>
      </c>
      <c r="P26" s="27"/>
      <c r="Q26" s="40"/>
      <c r="R26" s="41"/>
      <c r="S26" s="42">
        <f t="shared" si="5"/>
        <v>0</v>
      </c>
      <c r="T26" s="43"/>
    </row>
    <row r="27" spans="1:20" ht="18" customHeight="1">
      <c r="A27" s="52">
        <v>17</v>
      </c>
      <c r="B27" s="515"/>
      <c r="C27" s="58" t="s">
        <v>357</v>
      </c>
      <c r="D27" s="180" t="s">
        <v>358</v>
      </c>
      <c r="E27" s="92" t="s">
        <v>90</v>
      </c>
      <c r="F27" s="38">
        <f t="shared" si="0"/>
        <v>389</v>
      </c>
      <c r="G27" s="38">
        <f t="shared" si="1"/>
        <v>0</v>
      </c>
      <c r="H27" s="39">
        <f t="shared" si="2"/>
        <v>389</v>
      </c>
      <c r="I27" s="38">
        <f t="shared" si="3"/>
        <v>99</v>
      </c>
      <c r="J27" s="227">
        <f t="shared" si="4"/>
        <v>14</v>
      </c>
      <c r="K27" s="298"/>
      <c r="L27" s="40">
        <v>290</v>
      </c>
      <c r="M27" s="41">
        <v>99</v>
      </c>
      <c r="N27" s="42">
        <v>389</v>
      </c>
      <c r="O27" s="43">
        <v>14</v>
      </c>
      <c r="P27" s="27"/>
      <c r="Q27" s="40"/>
      <c r="R27" s="41"/>
      <c r="S27" s="42">
        <f t="shared" si="5"/>
        <v>0</v>
      </c>
      <c r="T27" s="43"/>
    </row>
    <row r="28" spans="1:21" ht="18" customHeight="1">
      <c r="A28" s="53"/>
      <c r="B28" s="112"/>
      <c r="C28" s="78" t="s">
        <v>431</v>
      </c>
      <c r="D28" s="523" t="s">
        <v>223</v>
      </c>
      <c r="E28" s="29" t="s">
        <v>51</v>
      </c>
      <c r="F28" s="38">
        <f t="shared" si="0"/>
        <v>0</v>
      </c>
      <c r="G28" s="38">
        <f t="shared" si="1"/>
        <v>0</v>
      </c>
      <c r="H28" s="39">
        <f t="shared" si="2"/>
        <v>0</v>
      </c>
      <c r="I28" s="38">
        <f t="shared" si="3"/>
        <v>0</v>
      </c>
      <c r="J28" s="227">
        <f t="shared" si="4"/>
        <v>0</v>
      </c>
      <c r="K28" s="298"/>
      <c r="L28" s="40"/>
      <c r="M28" s="41"/>
      <c r="N28" s="42">
        <v>0</v>
      </c>
      <c r="O28" s="43"/>
      <c r="P28" s="27"/>
      <c r="Q28" s="40"/>
      <c r="R28" s="41"/>
      <c r="S28" s="42">
        <f t="shared" si="5"/>
        <v>0</v>
      </c>
      <c r="T28" s="43"/>
      <c r="U28" t="s">
        <v>430</v>
      </c>
    </row>
    <row r="29" spans="3:5" ht="12.75">
      <c r="C29" s="282" t="s">
        <v>432</v>
      </c>
      <c r="D29" s="14"/>
      <c r="E29" s="15"/>
    </row>
    <row r="30" spans="3:5" ht="12.75">
      <c r="C30" s="281"/>
      <c r="D30" s="14"/>
      <c r="E30" s="15"/>
    </row>
    <row r="31" spans="3:5" ht="12.75">
      <c r="C31" s="281"/>
      <c r="D31" s="14"/>
      <c r="E31" s="15"/>
    </row>
    <row r="32" spans="1:5" ht="12.75">
      <c r="A32" t="str">
        <f>'U18'!A34</f>
        <v>Die Siegerehrung erfolgt am Freitag, den 25.02.2011 um 19.00 Uhr beim Baiersdorfer SV</v>
      </c>
      <c r="D32" s="14"/>
      <c r="E32" s="15"/>
    </row>
    <row r="33" spans="4:5" ht="12.75">
      <c r="D33" s="14"/>
      <c r="E33" s="15"/>
    </row>
    <row r="35" spans="1:5" ht="12.75">
      <c r="A35" s="16" t="s">
        <v>208</v>
      </c>
      <c r="D35" s="14"/>
      <c r="E35" s="15"/>
    </row>
    <row r="36" spans="1:5" ht="12.75">
      <c r="A36" s="17" t="s">
        <v>211</v>
      </c>
      <c r="D36" s="14"/>
      <c r="E36" s="15"/>
    </row>
  </sheetData>
  <sheetProtection/>
  <mergeCells count="7">
    <mergeCell ref="L9:O9"/>
    <mergeCell ref="Q9:T9"/>
    <mergeCell ref="A1:J1"/>
    <mergeCell ref="A2:J2"/>
    <mergeCell ref="A3:J3"/>
    <mergeCell ref="A5:J5"/>
    <mergeCell ref="A7:J7"/>
  </mergeCells>
  <printOptions horizontalCentered="1"/>
  <pageMargins left="0.7874015748031497" right="0.7874015748031497" top="0.89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4.7109375" style="0" customWidth="1"/>
    <col min="2" max="2" width="5.28125" style="0" hidden="1" customWidth="1"/>
    <col min="3" max="3" width="20.7109375" style="0" customWidth="1"/>
    <col min="4" max="4" width="6.00390625" style="0" customWidth="1"/>
    <col min="5" max="5" width="12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5.140625" style="0" customWidth="1"/>
    <col min="10" max="10" width="5.421875" style="0" customWidth="1"/>
    <col min="11" max="11" width="3.8515625" style="0" customWidth="1"/>
    <col min="12" max="20" width="5.7109375" style="0" customWidth="1"/>
  </cols>
  <sheetData>
    <row r="1" spans="1:10" ht="15.75">
      <c r="A1" s="547" t="s">
        <v>206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5.75">
      <c r="A2" s="547" t="s">
        <v>214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5.75">
      <c r="A3" s="547" t="str">
        <f>'U18'!A3</f>
        <v>19.  /  20.  Februar  2011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9" customHeight="1">
      <c r="A4" s="1"/>
      <c r="B4" s="1"/>
      <c r="C4" s="1"/>
      <c r="D4" s="1"/>
      <c r="E4" s="2"/>
      <c r="F4" s="1"/>
      <c r="G4" s="1"/>
      <c r="H4" s="1"/>
      <c r="I4" s="3"/>
      <c r="J4" s="3"/>
    </row>
    <row r="5" spans="1:10" ht="12.75">
      <c r="A5" s="3" t="s">
        <v>230</v>
      </c>
      <c r="B5" s="3"/>
      <c r="C5" s="3"/>
      <c r="D5" s="3"/>
      <c r="E5" s="4"/>
      <c r="F5" s="3"/>
      <c r="G5" s="3"/>
      <c r="H5" s="3"/>
      <c r="I5" s="3"/>
      <c r="J5" s="3"/>
    </row>
    <row r="6" spans="1:10" ht="9" customHeight="1">
      <c r="A6" s="3"/>
      <c r="B6" s="3"/>
      <c r="C6" s="3"/>
      <c r="D6" s="3"/>
      <c r="E6" s="4"/>
      <c r="F6" s="3"/>
      <c r="G6" s="3"/>
      <c r="H6" s="3"/>
      <c r="I6" s="3"/>
      <c r="J6" s="3"/>
    </row>
    <row r="7" spans="1:10" ht="15.75">
      <c r="A7" s="19" t="s">
        <v>228</v>
      </c>
      <c r="B7" s="5"/>
      <c r="C7" s="5"/>
      <c r="D7" s="5"/>
      <c r="E7" s="4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4"/>
      <c r="F8" s="5"/>
      <c r="G8" s="5"/>
      <c r="H8" s="5"/>
      <c r="I8" s="5"/>
      <c r="J8" s="5"/>
    </row>
    <row r="9" spans="1:20" ht="12.75">
      <c r="A9" s="127"/>
      <c r="B9" s="127"/>
      <c r="C9" s="128"/>
      <c r="D9" s="129"/>
      <c r="E9" s="130" t="s">
        <v>0</v>
      </c>
      <c r="F9" s="128"/>
      <c r="G9" s="127"/>
      <c r="H9" s="128"/>
      <c r="I9" s="127"/>
      <c r="J9" s="131"/>
      <c r="L9" s="535" t="s">
        <v>13</v>
      </c>
      <c r="M9" s="536"/>
      <c r="N9" s="536"/>
      <c r="O9" s="537"/>
      <c r="P9" s="27"/>
      <c r="Q9" s="535" t="s">
        <v>14</v>
      </c>
      <c r="R9" s="536"/>
      <c r="S9" s="536"/>
      <c r="T9" s="537"/>
    </row>
    <row r="10" spans="1:20" ht="12.75">
      <c r="A10" s="132" t="s">
        <v>1</v>
      </c>
      <c r="B10" s="133" t="s">
        <v>2</v>
      </c>
      <c r="C10" s="134" t="s">
        <v>3</v>
      </c>
      <c r="D10" s="135" t="s">
        <v>4</v>
      </c>
      <c r="E10" s="136" t="s">
        <v>5</v>
      </c>
      <c r="F10" s="137" t="s">
        <v>6</v>
      </c>
      <c r="G10" s="138" t="s">
        <v>7</v>
      </c>
      <c r="H10" s="139" t="s">
        <v>8</v>
      </c>
      <c r="I10" s="132" t="s">
        <v>9</v>
      </c>
      <c r="J10" s="135" t="s">
        <v>10</v>
      </c>
      <c r="L10" s="140" t="s">
        <v>15</v>
      </c>
      <c r="M10" s="141" t="s">
        <v>16</v>
      </c>
      <c r="N10" s="142" t="s">
        <v>17</v>
      </c>
      <c r="O10" s="143" t="s">
        <v>10</v>
      </c>
      <c r="P10" s="30"/>
      <c r="Q10" s="140" t="s">
        <v>15</v>
      </c>
      <c r="R10" s="141" t="s">
        <v>16</v>
      </c>
      <c r="S10" s="142" t="s">
        <v>17</v>
      </c>
      <c r="T10" s="143" t="s">
        <v>10</v>
      </c>
    </row>
    <row r="11" spans="1:20" ht="18" customHeight="1">
      <c r="A11" s="425">
        <v>1</v>
      </c>
      <c r="B11" s="507"/>
      <c r="C11" s="404" t="s">
        <v>74</v>
      </c>
      <c r="D11" s="442" t="s">
        <v>75</v>
      </c>
      <c r="E11" s="434" t="s">
        <v>33</v>
      </c>
      <c r="F11" s="401">
        <f aca="true" t="shared" si="0" ref="F11:F28">N11</f>
        <v>461</v>
      </c>
      <c r="G11" s="401">
        <f aca="true" t="shared" si="1" ref="G11:G28">SUM(S11)</f>
        <v>453</v>
      </c>
      <c r="H11" s="409">
        <f aca="true" t="shared" si="2" ref="H11:H28">SUM(F11:G11)</f>
        <v>914</v>
      </c>
      <c r="I11" s="401">
        <f aca="true" t="shared" si="3" ref="I11:I28">SUM(M11+R11)</f>
        <v>314</v>
      </c>
      <c r="J11" s="401">
        <f aca="true" t="shared" si="4" ref="J11:J28">O11+T11</f>
        <v>2</v>
      </c>
      <c r="K11" s="298"/>
      <c r="L11" s="40">
        <v>299</v>
      </c>
      <c r="M11" s="41">
        <v>162</v>
      </c>
      <c r="N11" s="42">
        <v>461</v>
      </c>
      <c r="O11" s="43">
        <v>1</v>
      </c>
      <c r="P11" s="27"/>
      <c r="Q11" s="40">
        <v>301</v>
      </c>
      <c r="R11" s="41">
        <v>152</v>
      </c>
      <c r="S11" s="42">
        <v>453</v>
      </c>
      <c r="T11" s="43">
        <v>1</v>
      </c>
    </row>
    <row r="12" spans="1:20" ht="18" customHeight="1">
      <c r="A12" s="433">
        <v>2</v>
      </c>
      <c r="B12" s="508"/>
      <c r="C12" s="404" t="s">
        <v>81</v>
      </c>
      <c r="D12" s="427" t="s">
        <v>80</v>
      </c>
      <c r="E12" s="509" t="s">
        <v>51</v>
      </c>
      <c r="F12" s="401">
        <f t="shared" si="0"/>
        <v>456</v>
      </c>
      <c r="G12" s="401">
        <f t="shared" si="1"/>
        <v>431</v>
      </c>
      <c r="H12" s="409">
        <f t="shared" si="2"/>
        <v>887</v>
      </c>
      <c r="I12" s="401">
        <f t="shared" si="3"/>
        <v>280</v>
      </c>
      <c r="J12" s="401">
        <f t="shared" si="4"/>
        <v>13</v>
      </c>
      <c r="K12" s="298"/>
      <c r="L12" s="40">
        <v>308</v>
      </c>
      <c r="M12" s="41">
        <v>148</v>
      </c>
      <c r="N12" s="42">
        <v>456</v>
      </c>
      <c r="O12" s="43">
        <v>3</v>
      </c>
      <c r="P12" s="27"/>
      <c r="Q12" s="40">
        <v>299</v>
      </c>
      <c r="R12" s="41">
        <v>132</v>
      </c>
      <c r="S12" s="42">
        <v>431</v>
      </c>
      <c r="T12" s="43">
        <v>10</v>
      </c>
    </row>
    <row r="13" spans="1:20" ht="18" customHeight="1">
      <c r="A13" s="425">
        <v>3</v>
      </c>
      <c r="B13" s="510"/>
      <c r="C13" s="404" t="s">
        <v>78</v>
      </c>
      <c r="D13" s="427" t="s">
        <v>79</v>
      </c>
      <c r="E13" s="434" t="s">
        <v>31</v>
      </c>
      <c r="F13" s="401">
        <f t="shared" si="0"/>
        <v>440</v>
      </c>
      <c r="G13" s="401">
        <f t="shared" si="1"/>
        <v>437</v>
      </c>
      <c r="H13" s="409">
        <f t="shared" si="2"/>
        <v>877</v>
      </c>
      <c r="I13" s="401">
        <f t="shared" si="3"/>
        <v>258</v>
      </c>
      <c r="J13" s="401">
        <f t="shared" si="4"/>
        <v>17</v>
      </c>
      <c r="K13" s="298"/>
      <c r="L13" s="40">
        <v>314</v>
      </c>
      <c r="M13" s="41">
        <v>126</v>
      </c>
      <c r="N13" s="42">
        <v>440</v>
      </c>
      <c r="O13" s="43">
        <v>8</v>
      </c>
      <c r="P13" s="27"/>
      <c r="Q13" s="40">
        <v>305</v>
      </c>
      <c r="R13" s="41">
        <v>132</v>
      </c>
      <c r="S13" s="42">
        <v>437</v>
      </c>
      <c r="T13" s="43">
        <v>9</v>
      </c>
    </row>
    <row r="14" spans="1:20" ht="18" customHeight="1">
      <c r="A14" s="511">
        <v>4</v>
      </c>
      <c r="B14" s="287"/>
      <c r="C14" s="78" t="s">
        <v>327</v>
      </c>
      <c r="D14" s="180" t="s">
        <v>328</v>
      </c>
      <c r="E14" s="501" t="s">
        <v>43</v>
      </c>
      <c r="F14" s="38">
        <f t="shared" si="0"/>
        <v>440</v>
      </c>
      <c r="G14" s="38">
        <f t="shared" si="1"/>
        <v>428</v>
      </c>
      <c r="H14" s="39">
        <f t="shared" si="2"/>
        <v>868</v>
      </c>
      <c r="I14" s="38">
        <f t="shared" si="3"/>
        <v>243</v>
      </c>
      <c r="J14" s="38">
        <f t="shared" si="4"/>
        <v>9</v>
      </c>
      <c r="K14" s="298"/>
      <c r="L14" s="40">
        <v>325</v>
      </c>
      <c r="M14" s="41">
        <v>115</v>
      </c>
      <c r="N14" s="42">
        <v>440</v>
      </c>
      <c r="O14" s="43">
        <v>5</v>
      </c>
      <c r="P14" s="27"/>
      <c r="Q14" s="40">
        <v>300</v>
      </c>
      <c r="R14" s="41">
        <v>128</v>
      </c>
      <c r="S14" s="42">
        <v>428</v>
      </c>
      <c r="T14" s="43">
        <v>4</v>
      </c>
    </row>
    <row r="15" spans="1:20" ht="18" customHeight="1">
      <c r="A15" s="512">
        <v>5</v>
      </c>
      <c r="B15" s="502"/>
      <c r="C15" s="24" t="s">
        <v>70</v>
      </c>
      <c r="D15" s="113" t="s">
        <v>83</v>
      </c>
      <c r="E15" s="503" t="s">
        <v>29</v>
      </c>
      <c r="F15" s="38">
        <f t="shared" si="0"/>
        <v>445</v>
      </c>
      <c r="G15" s="55">
        <f t="shared" si="1"/>
        <v>415</v>
      </c>
      <c r="H15" s="39">
        <f t="shared" si="2"/>
        <v>860</v>
      </c>
      <c r="I15" s="55">
        <f t="shared" si="3"/>
        <v>252</v>
      </c>
      <c r="J15" s="38">
        <f t="shared" si="4"/>
        <v>12</v>
      </c>
      <c r="K15" s="298"/>
      <c r="L15" s="40">
        <v>307</v>
      </c>
      <c r="M15" s="41">
        <v>138</v>
      </c>
      <c r="N15" s="42">
        <v>445</v>
      </c>
      <c r="O15" s="43">
        <v>5</v>
      </c>
      <c r="P15" s="27"/>
      <c r="Q15" s="40">
        <v>301</v>
      </c>
      <c r="R15" s="41">
        <v>114</v>
      </c>
      <c r="S15" s="42">
        <v>415</v>
      </c>
      <c r="T15" s="43">
        <v>7</v>
      </c>
    </row>
    <row r="16" spans="1:20" ht="18" customHeight="1">
      <c r="A16" s="268">
        <v>6</v>
      </c>
      <c r="B16" s="112"/>
      <c r="C16" s="78" t="s">
        <v>76</v>
      </c>
      <c r="D16" s="180" t="s">
        <v>77</v>
      </c>
      <c r="E16" s="191" t="s">
        <v>32</v>
      </c>
      <c r="F16" s="38">
        <f t="shared" si="0"/>
        <v>441</v>
      </c>
      <c r="G16" s="55">
        <f t="shared" si="1"/>
        <v>419</v>
      </c>
      <c r="H16" s="56">
        <f t="shared" si="2"/>
        <v>860</v>
      </c>
      <c r="I16" s="55">
        <f t="shared" si="3"/>
        <v>247</v>
      </c>
      <c r="J16" s="38">
        <f t="shared" si="4"/>
        <v>15</v>
      </c>
      <c r="K16" s="298"/>
      <c r="L16" s="40">
        <v>315</v>
      </c>
      <c r="M16" s="41">
        <v>126</v>
      </c>
      <c r="N16" s="42">
        <v>441</v>
      </c>
      <c r="O16" s="43">
        <v>4</v>
      </c>
      <c r="P16" s="27"/>
      <c r="Q16" s="40">
        <v>298</v>
      </c>
      <c r="R16" s="41">
        <v>121</v>
      </c>
      <c r="S16" s="42">
        <v>419</v>
      </c>
      <c r="T16" s="43">
        <v>11</v>
      </c>
    </row>
    <row r="17" spans="1:20" ht="18" customHeight="1" thickBot="1">
      <c r="A17" s="513">
        <v>7</v>
      </c>
      <c r="B17" s="504"/>
      <c r="C17" s="10" t="s">
        <v>296</v>
      </c>
      <c r="D17" s="230" t="s">
        <v>297</v>
      </c>
      <c r="E17" s="291" t="s">
        <v>19</v>
      </c>
      <c r="F17" s="69">
        <f t="shared" si="0"/>
        <v>465</v>
      </c>
      <c r="G17" s="69">
        <f t="shared" si="1"/>
        <v>388</v>
      </c>
      <c r="H17" s="70">
        <f t="shared" si="2"/>
        <v>853</v>
      </c>
      <c r="I17" s="69">
        <f t="shared" si="3"/>
        <v>259</v>
      </c>
      <c r="J17" s="69">
        <f t="shared" si="4"/>
        <v>10</v>
      </c>
      <c r="K17" s="298"/>
      <c r="L17" s="40">
        <v>312</v>
      </c>
      <c r="M17" s="41">
        <v>153</v>
      </c>
      <c r="N17" s="42">
        <v>465</v>
      </c>
      <c r="O17" s="43">
        <v>3</v>
      </c>
      <c r="P17" s="44"/>
      <c r="Q17" s="40">
        <v>282</v>
      </c>
      <c r="R17" s="41">
        <v>106</v>
      </c>
      <c r="S17" s="42">
        <v>388</v>
      </c>
      <c r="T17" s="43">
        <v>7</v>
      </c>
    </row>
    <row r="18" spans="1:20" ht="18" customHeight="1">
      <c r="A18" s="175">
        <v>8</v>
      </c>
      <c r="B18" s="505"/>
      <c r="C18" s="514" t="s">
        <v>235</v>
      </c>
      <c r="D18" s="506" t="s">
        <v>236</v>
      </c>
      <c r="E18" s="288" t="s">
        <v>50</v>
      </c>
      <c r="F18" s="50">
        <f t="shared" si="0"/>
        <v>442</v>
      </c>
      <c r="G18" s="50">
        <f t="shared" si="1"/>
        <v>408</v>
      </c>
      <c r="H18" s="51">
        <f t="shared" si="2"/>
        <v>850</v>
      </c>
      <c r="I18" s="50">
        <f t="shared" si="3"/>
        <v>246</v>
      </c>
      <c r="J18" s="50">
        <f t="shared" si="4"/>
        <v>17</v>
      </c>
      <c r="K18" s="298"/>
      <c r="L18" s="40">
        <v>303</v>
      </c>
      <c r="M18" s="41">
        <v>139</v>
      </c>
      <c r="N18" s="42">
        <v>442</v>
      </c>
      <c r="O18" s="43">
        <v>7</v>
      </c>
      <c r="P18" s="27"/>
      <c r="Q18" s="40">
        <v>301</v>
      </c>
      <c r="R18" s="41">
        <v>107</v>
      </c>
      <c r="S18" s="42">
        <v>408</v>
      </c>
      <c r="T18" s="43">
        <v>10</v>
      </c>
    </row>
    <row r="19" spans="1:20" ht="18" customHeight="1">
      <c r="A19" s="59">
        <v>9</v>
      </c>
      <c r="B19" s="111"/>
      <c r="C19" s="53" t="s">
        <v>370</v>
      </c>
      <c r="D19" s="113" t="s">
        <v>371</v>
      </c>
      <c r="E19" s="61" t="s">
        <v>30</v>
      </c>
      <c r="F19" s="38">
        <f t="shared" si="0"/>
        <v>435</v>
      </c>
      <c r="G19" s="50">
        <f t="shared" si="1"/>
        <v>407</v>
      </c>
      <c r="H19" s="51">
        <f t="shared" si="2"/>
        <v>842</v>
      </c>
      <c r="I19" s="50">
        <f t="shared" si="3"/>
        <v>258</v>
      </c>
      <c r="J19" s="38">
        <f t="shared" si="4"/>
        <v>16</v>
      </c>
      <c r="K19" s="298"/>
      <c r="L19" s="40">
        <v>301</v>
      </c>
      <c r="M19" s="41">
        <v>134</v>
      </c>
      <c r="N19" s="42">
        <v>435</v>
      </c>
      <c r="O19" s="43">
        <v>9</v>
      </c>
      <c r="P19" s="27"/>
      <c r="Q19" s="40">
        <v>283</v>
      </c>
      <c r="R19" s="41">
        <v>124</v>
      </c>
      <c r="S19" s="42">
        <v>407</v>
      </c>
      <c r="T19" s="43">
        <v>7</v>
      </c>
    </row>
    <row r="20" spans="1:20" ht="18" customHeight="1">
      <c r="A20" s="53">
        <v>10</v>
      </c>
      <c r="B20" s="112"/>
      <c r="C20" s="78" t="s">
        <v>329</v>
      </c>
      <c r="D20" s="144" t="s">
        <v>83</v>
      </c>
      <c r="E20" s="29" t="s">
        <v>44</v>
      </c>
      <c r="F20" s="38">
        <f t="shared" si="0"/>
        <v>428</v>
      </c>
      <c r="G20" s="38">
        <f t="shared" si="1"/>
        <v>409</v>
      </c>
      <c r="H20" s="39">
        <f t="shared" si="2"/>
        <v>837</v>
      </c>
      <c r="I20" s="38">
        <f t="shared" si="3"/>
        <v>269</v>
      </c>
      <c r="J20" s="38">
        <f t="shared" si="4"/>
        <v>10</v>
      </c>
      <c r="K20" s="298"/>
      <c r="L20" s="40">
        <v>297</v>
      </c>
      <c r="M20" s="41">
        <v>131</v>
      </c>
      <c r="N20" s="42">
        <v>428</v>
      </c>
      <c r="O20" s="43">
        <v>5</v>
      </c>
      <c r="P20" s="27"/>
      <c r="Q20" s="40">
        <v>271</v>
      </c>
      <c r="R20" s="41">
        <v>138</v>
      </c>
      <c r="S20" s="42">
        <v>409</v>
      </c>
      <c r="T20" s="43">
        <v>5</v>
      </c>
    </row>
    <row r="21" spans="1:20" ht="18" customHeight="1">
      <c r="A21" s="59">
        <v>11</v>
      </c>
      <c r="B21" s="453"/>
      <c r="C21" s="78" t="s">
        <v>386</v>
      </c>
      <c r="D21" s="180" t="s">
        <v>388</v>
      </c>
      <c r="E21" s="61" t="s">
        <v>233</v>
      </c>
      <c r="F21" s="38">
        <f t="shared" si="0"/>
        <v>425</v>
      </c>
      <c r="G21" s="38">
        <f t="shared" si="1"/>
        <v>393</v>
      </c>
      <c r="H21" s="39">
        <f t="shared" si="2"/>
        <v>818</v>
      </c>
      <c r="I21" s="38">
        <f t="shared" si="3"/>
        <v>211</v>
      </c>
      <c r="J21" s="38">
        <f t="shared" si="4"/>
        <v>25</v>
      </c>
      <c r="K21" s="298"/>
      <c r="L21" s="40">
        <v>311</v>
      </c>
      <c r="M21" s="41">
        <v>114</v>
      </c>
      <c r="N21" s="42">
        <v>425</v>
      </c>
      <c r="O21" s="43">
        <v>12</v>
      </c>
      <c r="P21" s="27"/>
      <c r="Q21" s="40">
        <v>296</v>
      </c>
      <c r="R21" s="41">
        <v>97</v>
      </c>
      <c r="S21" s="42">
        <v>393</v>
      </c>
      <c r="T21" s="43">
        <v>13</v>
      </c>
    </row>
    <row r="22" spans="1:20" ht="18" customHeight="1" thickBot="1">
      <c r="A22" s="312">
        <v>12</v>
      </c>
      <c r="B22" s="317"/>
      <c r="C22" s="326" t="s">
        <v>361</v>
      </c>
      <c r="D22" s="318" t="s">
        <v>362</v>
      </c>
      <c r="E22" s="319" t="s">
        <v>23</v>
      </c>
      <c r="F22" s="310">
        <f t="shared" si="0"/>
        <v>419</v>
      </c>
      <c r="G22" s="310">
        <f t="shared" si="1"/>
        <v>398</v>
      </c>
      <c r="H22" s="311">
        <f t="shared" si="2"/>
        <v>817</v>
      </c>
      <c r="I22" s="310">
        <f t="shared" si="3"/>
        <v>251</v>
      </c>
      <c r="J22" s="310">
        <f t="shared" si="4"/>
        <v>15</v>
      </c>
      <c r="K22" s="298"/>
      <c r="L22" s="40">
        <v>284</v>
      </c>
      <c r="M22" s="41">
        <v>134</v>
      </c>
      <c r="N22" s="42">
        <v>419</v>
      </c>
      <c r="O22" s="43">
        <v>5</v>
      </c>
      <c r="P22" s="27"/>
      <c r="Q22" s="40">
        <v>281</v>
      </c>
      <c r="R22" s="41">
        <v>117</v>
      </c>
      <c r="S22" s="42">
        <v>398</v>
      </c>
      <c r="T22" s="43">
        <v>10</v>
      </c>
    </row>
    <row r="23" spans="1:20" ht="18" customHeight="1" thickTop="1">
      <c r="A23" s="59">
        <v>13</v>
      </c>
      <c r="B23" s="290"/>
      <c r="C23" s="11" t="s">
        <v>387</v>
      </c>
      <c r="D23" s="277" t="s">
        <v>134</v>
      </c>
      <c r="E23" s="150" t="s">
        <v>234</v>
      </c>
      <c r="F23" s="50">
        <f t="shared" si="0"/>
        <v>401</v>
      </c>
      <c r="G23" s="50">
        <f t="shared" si="1"/>
        <v>0</v>
      </c>
      <c r="H23" s="51">
        <f t="shared" si="2"/>
        <v>401</v>
      </c>
      <c r="I23" s="50">
        <f t="shared" si="3"/>
        <v>114</v>
      </c>
      <c r="J23" s="50">
        <f t="shared" si="4"/>
        <v>8</v>
      </c>
      <c r="K23" s="298"/>
      <c r="L23" s="40">
        <v>287</v>
      </c>
      <c r="M23" s="41">
        <v>114</v>
      </c>
      <c r="N23" s="42">
        <v>401</v>
      </c>
      <c r="O23" s="43">
        <v>8</v>
      </c>
      <c r="P23" s="27"/>
      <c r="Q23" s="40"/>
      <c r="R23" s="41"/>
      <c r="S23" s="42">
        <f aca="true" t="shared" si="5" ref="S23:S28">SUM(Q23:R23)</f>
        <v>0</v>
      </c>
      <c r="T23" s="43"/>
    </row>
    <row r="24" spans="1:20" ht="18" customHeight="1">
      <c r="A24" s="36">
        <v>14</v>
      </c>
      <c r="B24" s="222"/>
      <c r="C24" s="182" t="s">
        <v>237</v>
      </c>
      <c r="D24" s="34" t="s">
        <v>180</v>
      </c>
      <c r="E24" s="145" t="s">
        <v>85</v>
      </c>
      <c r="F24" s="38">
        <f t="shared" si="0"/>
        <v>395</v>
      </c>
      <c r="G24" s="38">
        <f t="shared" si="1"/>
        <v>0</v>
      </c>
      <c r="H24" s="39">
        <f t="shared" si="2"/>
        <v>395</v>
      </c>
      <c r="I24" s="38">
        <f t="shared" si="3"/>
        <v>105</v>
      </c>
      <c r="J24" s="38">
        <f t="shared" si="4"/>
        <v>8</v>
      </c>
      <c r="K24" s="298"/>
      <c r="L24" s="40">
        <v>290</v>
      </c>
      <c r="M24" s="41">
        <v>105</v>
      </c>
      <c r="N24" s="42">
        <v>395</v>
      </c>
      <c r="O24" s="43">
        <v>8</v>
      </c>
      <c r="P24" s="27"/>
      <c r="Q24" s="40"/>
      <c r="R24" s="41"/>
      <c r="S24" s="42">
        <f t="shared" si="5"/>
        <v>0</v>
      </c>
      <c r="T24" s="43"/>
    </row>
    <row r="25" spans="1:20" ht="18" customHeight="1">
      <c r="A25" s="54">
        <v>15</v>
      </c>
      <c r="B25" s="221"/>
      <c r="C25" s="182" t="s">
        <v>238</v>
      </c>
      <c r="D25" s="34" t="s">
        <v>239</v>
      </c>
      <c r="E25" s="145" t="s">
        <v>104</v>
      </c>
      <c r="F25" s="38">
        <f t="shared" si="0"/>
        <v>393</v>
      </c>
      <c r="G25" s="38">
        <f t="shared" si="1"/>
        <v>0</v>
      </c>
      <c r="H25" s="39">
        <f t="shared" si="2"/>
        <v>393</v>
      </c>
      <c r="I25" s="38">
        <f t="shared" si="3"/>
        <v>117</v>
      </c>
      <c r="J25" s="38">
        <f t="shared" si="4"/>
        <v>11</v>
      </c>
      <c r="K25" s="298"/>
      <c r="L25" s="40">
        <v>276</v>
      </c>
      <c r="M25" s="41">
        <v>117</v>
      </c>
      <c r="N25" s="42">
        <v>393</v>
      </c>
      <c r="O25" s="43">
        <v>11</v>
      </c>
      <c r="P25" s="44"/>
      <c r="Q25" s="40"/>
      <c r="R25" s="41"/>
      <c r="S25" s="42">
        <f t="shared" si="5"/>
        <v>0</v>
      </c>
      <c r="T25" s="43"/>
    </row>
    <row r="26" spans="1:20" ht="18" customHeight="1">
      <c r="A26" s="26">
        <v>16</v>
      </c>
      <c r="B26" s="193"/>
      <c r="C26" s="182" t="s">
        <v>71</v>
      </c>
      <c r="D26" s="34" t="s">
        <v>82</v>
      </c>
      <c r="E26" s="61" t="s">
        <v>28</v>
      </c>
      <c r="F26" s="38">
        <f t="shared" si="0"/>
        <v>383</v>
      </c>
      <c r="G26" s="38">
        <f t="shared" si="1"/>
        <v>0</v>
      </c>
      <c r="H26" s="39">
        <f t="shared" si="2"/>
        <v>383</v>
      </c>
      <c r="I26" s="38">
        <f t="shared" si="3"/>
        <v>108</v>
      </c>
      <c r="J26" s="38">
        <f t="shared" si="4"/>
        <v>12</v>
      </c>
      <c r="K26" s="298"/>
      <c r="L26" s="40">
        <v>275</v>
      </c>
      <c r="M26" s="41">
        <v>108</v>
      </c>
      <c r="N26" s="42">
        <v>383</v>
      </c>
      <c r="O26" s="43">
        <v>12</v>
      </c>
      <c r="P26" s="27"/>
      <c r="Q26" s="40"/>
      <c r="R26" s="41"/>
      <c r="S26" s="42">
        <f t="shared" si="5"/>
        <v>0</v>
      </c>
      <c r="T26" s="43"/>
    </row>
    <row r="27" spans="1:21" ht="18" customHeight="1">
      <c r="A27" s="289"/>
      <c r="B27" s="283"/>
      <c r="C27" s="78" t="s">
        <v>414</v>
      </c>
      <c r="D27" s="180" t="s">
        <v>380</v>
      </c>
      <c r="E27" s="145" t="s">
        <v>231</v>
      </c>
      <c r="F27" s="38">
        <f t="shared" si="0"/>
        <v>0</v>
      </c>
      <c r="G27" s="38">
        <f t="shared" si="1"/>
        <v>0</v>
      </c>
      <c r="H27" s="39">
        <f t="shared" si="2"/>
        <v>0</v>
      </c>
      <c r="I27" s="38">
        <f t="shared" si="3"/>
        <v>0</v>
      </c>
      <c r="J27" s="38">
        <f t="shared" si="4"/>
        <v>0</v>
      </c>
      <c r="K27" s="298"/>
      <c r="L27" s="40"/>
      <c r="M27" s="41"/>
      <c r="N27" s="42">
        <f>SUM(L27:M27)</f>
        <v>0</v>
      </c>
      <c r="O27" s="43"/>
      <c r="P27" s="27"/>
      <c r="Q27" s="40"/>
      <c r="R27" s="41"/>
      <c r="S27" s="42">
        <f t="shared" si="5"/>
        <v>0</v>
      </c>
      <c r="T27" s="43"/>
      <c r="U27" t="s">
        <v>378</v>
      </c>
    </row>
    <row r="28" spans="1:21" ht="18" customHeight="1">
      <c r="A28" s="26"/>
      <c r="B28" s="112"/>
      <c r="C28" s="182" t="s">
        <v>415</v>
      </c>
      <c r="D28" s="34" t="s">
        <v>52</v>
      </c>
      <c r="E28" s="145" t="s">
        <v>232</v>
      </c>
      <c r="F28" s="38">
        <f t="shared" si="0"/>
        <v>0</v>
      </c>
      <c r="G28" s="38">
        <f t="shared" si="1"/>
        <v>0</v>
      </c>
      <c r="H28" s="39">
        <f t="shared" si="2"/>
        <v>0</v>
      </c>
      <c r="I28" s="38">
        <f t="shared" si="3"/>
        <v>0</v>
      </c>
      <c r="J28" s="38">
        <f t="shared" si="4"/>
        <v>0</v>
      </c>
      <c r="K28" s="298"/>
      <c r="L28" s="40"/>
      <c r="M28" s="41"/>
      <c r="N28" s="42">
        <f>SUM(L28:M28)</f>
        <v>0</v>
      </c>
      <c r="O28" s="43"/>
      <c r="P28" s="27"/>
      <c r="Q28" s="40"/>
      <c r="R28" s="41"/>
      <c r="S28" s="42">
        <f t="shared" si="5"/>
        <v>0</v>
      </c>
      <c r="T28" s="43"/>
      <c r="U28" t="s">
        <v>378</v>
      </c>
    </row>
    <row r="29" spans="1:10" ht="15.75" customHeight="1">
      <c r="A29" s="85"/>
      <c r="B29" s="232"/>
      <c r="C29" s="85" t="s">
        <v>409</v>
      </c>
      <c r="D29" s="20"/>
      <c r="E29" s="21"/>
      <c r="F29" s="8"/>
      <c r="G29" s="8"/>
      <c r="H29" s="25"/>
      <c r="I29" s="8"/>
      <c r="J29" s="8"/>
    </row>
    <row r="30" spans="2:5" ht="15.75" customHeight="1">
      <c r="B30" s="233"/>
      <c r="D30" s="14"/>
      <c r="E30" s="15"/>
    </row>
    <row r="31" spans="1:5" ht="15.75" customHeight="1">
      <c r="A31" t="str">
        <f>'U18'!A34</f>
        <v>Die Siegerehrung erfolgt am Freitag, den 25.02.2011 um 19.00 Uhr beim Baiersdorfer SV</v>
      </c>
      <c r="D31" s="14"/>
      <c r="E31" s="15"/>
    </row>
    <row r="32" spans="4:5" ht="10.5" customHeight="1">
      <c r="D32" s="14"/>
      <c r="E32" s="15"/>
    </row>
    <row r="33" spans="4:5" ht="15.75" customHeight="1">
      <c r="D33" s="14"/>
      <c r="E33" s="15"/>
    </row>
    <row r="34" spans="1:5" ht="15.75" customHeight="1">
      <c r="A34" s="16" t="s">
        <v>216</v>
      </c>
      <c r="D34" s="14"/>
      <c r="E34" s="15"/>
    </row>
    <row r="35" spans="1:5" ht="15.75" customHeight="1">
      <c r="A35" s="17" t="s">
        <v>215</v>
      </c>
      <c r="D35" s="14"/>
      <c r="E35" s="15"/>
    </row>
  </sheetData>
  <sheetProtection/>
  <mergeCells count="5">
    <mergeCell ref="Q9:T9"/>
    <mergeCell ref="A3:J3"/>
    <mergeCell ref="A1:J1"/>
    <mergeCell ref="A2:J2"/>
    <mergeCell ref="L9:O9"/>
  </mergeCells>
  <printOptions horizontalCentered="1"/>
  <pageMargins left="0.7874015748031497" right="0.7874015748031497" top="0.7874015748031497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5.28125" style="0" customWidth="1"/>
    <col min="2" max="2" width="6.28125" style="14" hidden="1" customWidth="1"/>
    <col min="3" max="3" width="19.7109375" style="0" customWidth="1"/>
    <col min="4" max="4" width="6.28125" style="0" customWidth="1"/>
    <col min="5" max="5" width="12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5.140625" style="0" customWidth="1"/>
    <col min="10" max="10" width="5.421875" style="0" customWidth="1"/>
    <col min="11" max="11" width="3.8515625" style="0" customWidth="1"/>
    <col min="12" max="20" width="5.7109375" style="0" customWidth="1"/>
  </cols>
  <sheetData>
    <row r="1" spans="1:10" ht="18" customHeight="1">
      <c r="A1" s="547" t="s">
        <v>217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8" customHeight="1">
      <c r="A2" s="547" t="s">
        <v>218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8" customHeight="1">
      <c r="A3" s="547" t="str">
        <f>'U18'!A3</f>
        <v>19.  /  20.  Februar  2011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9" customHeight="1">
      <c r="A4" s="1"/>
      <c r="B4" s="35"/>
      <c r="C4" s="1"/>
      <c r="D4" s="1"/>
      <c r="E4" s="2"/>
      <c r="F4" s="1"/>
      <c r="G4" s="1"/>
      <c r="H4" s="1"/>
      <c r="I4" s="3"/>
      <c r="J4" s="3"/>
    </row>
    <row r="5" spans="1:10" ht="18" customHeight="1">
      <c r="A5" s="553" t="s">
        <v>240</v>
      </c>
      <c r="B5" s="553"/>
      <c r="C5" s="553"/>
      <c r="D5" s="553"/>
      <c r="E5" s="553"/>
      <c r="F5" s="553"/>
      <c r="G5" s="553"/>
      <c r="H5" s="553"/>
      <c r="I5" s="553"/>
      <c r="J5" s="553"/>
    </row>
    <row r="6" ht="9" customHeight="1"/>
    <row r="7" spans="1:10" ht="18" customHeight="1">
      <c r="A7" s="554" t="s">
        <v>241</v>
      </c>
      <c r="B7" s="554"/>
      <c r="C7" s="554"/>
      <c r="D7" s="554"/>
      <c r="E7" s="554"/>
      <c r="F7" s="554"/>
      <c r="G7" s="554"/>
      <c r="H7" s="554"/>
      <c r="I7" s="554"/>
      <c r="J7" s="554"/>
    </row>
    <row r="8" ht="18" customHeight="1"/>
    <row r="9" spans="1:20" ht="18" customHeight="1">
      <c r="A9" s="127"/>
      <c r="B9" s="127"/>
      <c r="C9" s="128"/>
      <c r="D9" s="129"/>
      <c r="E9" s="130" t="s">
        <v>0</v>
      </c>
      <c r="F9" s="128"/>
      <c r="G9" s="127"/>
      <c r="H9" s="128"/>
      <c r="I9" s="127"/>
      <c r="J9" s="131"/>
      <c r="L9" s="535" t="s">
        <v>13</v>
      </c>
      <c r="M9" s="536"/>
      <c r="N9" s="536"/>
      <c r="O9" s="537"/>
      <c r="P9" s="27"/>
      <c r="Q9" s="535" t="s">
        <v>14</v>
      </c>
      <c r="R9" s="536"/>
      <c r="S9" s="536"/>
      <c r="T9" s="537"/>
    </row>
    <row r="10" spans="1:20" ht="18" customHeight="1">
      <c r="A10" s="132" t="s">
        <v>1</v>
      </c>
      <c r="B10" s="133" t="s">
        <v>2</v>
      </c>
      <c r="C10" s="134" t="s">
        <v>3</v>
      </c>
      <c r="D10" s="135" t="s">
        <v>4</v>
      </c>
      <c r="E10" s="136" t="s">
        <v>5</v>
      </c>
      <c r="F10" s="137" t="s">
        <v>6</v>
      </c>
      <c r="G10" s="138" t="s">
        <v>7</v>
      </c>
      <c r="H10" s="139" t="s">
        <v>8</v>
      </c>
      <c r="I10" s="132" t="s">
        <v>9</v>
      </c>
      <c r="J10" s="135" t="s">
        <v>10</v>
      </c>
      <c r="L10" s="140" t="s">
        <v>15</v>
      </c>
      <c r="M10" s="141" t="s">
        <v>16</v>
      </c>
      <c r="N10" s="142" t="s">
        <v>17</v>
      </c>
      <c r="O10" s="143" t="s">
        <v>10</v>
      </c>
      <c r="P10" s="30"/>
      <c r="Q10" s="140" t="s">
        <v>15</v>
      </c>
      <c r="R10" s="141" t="s">
        <v>16</v>
      </c>
      <c r="S10" s="142" t="s">
        <v>17</v>
      </c>
      <c r="T10" s="143" t="s">
        <v>10</v>
      </c>
    </row>
    <row r="11" spans="1:20" ht="18" customHeight="1">
      <c r="A11" s="432">
        <v>1</v>
      </c>
      <c r="B11" s="385"/>
      <c r="C11" s="432" t="s">
        <v>64</v>
      </c>
      <c r="D11" s="429" t="s">
        <v>65</v>
      </c>
      <c r="E11" s="463" t="s">
        <v>33</v>
      </c>
      <c r="F11" s="444">
        <f aca="true" t="shared" si="0" ref="F11:F18">SUM(N11)</f>
        <v>406</v>
      </c>
      <c r="G11" s="444">
        <f aca="true" t="shared" si="1" ref="G11:G18">SUM(S11)</f>
        <v>436</v>
      </c>
      <c r="H11" s="445">
        <f aca="true" t="shared" si="2" ref="H11:H18">SUM(F11:G11)</f>
        <v>842</v>
      </c>
      <c r="I11" s="444">
        <f aca="true" t="shared" si="3" ref="I11:I18">SUM(M11+R11)</f>
        <v>274</v>
      </c>
      <c r="J11" s="444">
        <f aca="true" t="shared" si="4" ref="J11:J18">SUM(O11+T11)</f>
        <v>9</v>
      </c>
      <c r="L11" s="40">
        <v>284</v>
      </c>
      <c r="M11" s="41">
        <v>122</v>
      </c>
      <c r="N11" s="42">
        <f aca="true" t="shared" si="5" ref="N11:N18">SUM(L11:M11)</f>
        <v>406</v>
      </c>
      <c r="O11" s="43">
        <v>7</v>
      </c>
      <c r="P11" s="27"/>
      <c r="Q11" s="40">
        <v>284</v>
      </c>
      <c r="R11" s="41">
        <v>152</v>
      </c>
      <c r="S11" s="42">
        <f aca="true" t="shared" si="6" ref="S11:S18">SUM(Q11:R11)</f>
        <v>436</v>
      </c>
      <c r="T11" s="43">
        <v>2</v>
      </c>
    </row>
    <row r="12" spans="1:20" ht="18" customHeight="1">
      <c r="A12" s="433">
        <v>2</v>
      </c>
      <c r="B12" s="455"/>
      <c r="C12" s="404" t="s">
        <v>154</v>
      </c>
      <c r="D12" s="456" t="s">
        <v>155</v>
      </c>
      <c r="E12" s="463" t="s">
        <v>62</v>
      </c>
      <c r="F12" s="401">
        <f t="shared" si="0"/>
        <v>415</v>
      </c>
      <c r="G12" s="401">
        <f t="shared" si="1"/>
        <v>421</v>
      </c>
      <c r="H12" s="409">
        <f t="shared" si="2"/>
        <v>836</v>
      </c>
      <c r="I12" s="401">
        <f t="shared" si="3"/>
        <v>264</v>
      </c>
      <c r="J12" s="401">
        <f t="shared" si="4"/>
        <v>13</v>
      </c>
      <c r="L12" s="40">
        <v>291</v>
      </c>
      <c r="M12" s="41">
        <v>124</v>
      </c>
      <c r="N12" s="42">
        <f t="shared" si="5"/>
        <v>415</v>
      </c>
      <c r="O12" s="43">
        <v>8</v>
      </c>
      <c r="P12" s="44"/>
      <c r="Q12" s="40">
        <v>281</v>
      </c>
      <c r="R12" s="41">
        <v>140</v>
      </c>
      <c r="S12" s="42">
        <f t="shared" si="6"/>
        <v>421</v>
      </c>
      <c r="T12" s="43">
        <v>5</v>
      </c>
    </row>
    <row r="13" spans="1:20" ht="18" customHeight="1">
      <c r="A13" s="425">
        <v>3</v>
      </c>
      <c r="B13" s="457"/>
      <c r="C13" s="465" t="s">
        <v>66</v>
      </c>
      <c r="D13" s="458" t="s">
        <v>67</v>
      </c>
      <c r="E13" s="464" t="s">
        <v>48</v>
      </c>
      <c r="F13" s="459">
        <f t="shared" si="0"/>
        <v>374</v>
      </c>
      <c r="G13" s="459">
        <f t="shared" si="1"/>
        <v>426</v>
      </c>
      <c r="H13" s="460">
        <f t="shared" si="2"/>
        <v>800</v>
      </c>
      <c r="I13" s="459">
        <f t="shared" si="3"/>
        <v>245</v>
      </c>
      <c r="J13" s="459">
        <f t="shared" si="4"/>
        <v>11</v>
      </c>
      <c r="L13" s="40">
        <v>263</v>
      </c>
      <c r="M13" s="41">
        <v>111</v>
      </c>
      <c r="N13" s="42">
        <f t="shared" si="5"/>
        <v>374</v>
      </c>
      <c r="O13" s="43">
        <v>8</v>
      </c>
      <c r="P13" s="27"/>
      <c r="Q13" s="40">
        <v>292</v>
      </c>
      <c r="R13" s="41">
        <v>134</v>
      </c>
      <c r="S13" s="42">
        <f t="shared" si="6"/>
        <v>426</v>
      </c>
      <c r="T13" s="43">
        <v>3</v>
      </c>
    </row>
    <row r="14" spans="1:20" ht="18" customHeight="1">
      <c r="A14" s="268">
        <v>4</v>
      </c>
      <c r="B14" s="452"/>
      <c r="C14" s="78" t="s">
        <v>72</v>
      </c>
      <c r="D14" s="231" t="s">
        <v>73</v>
      </c>
      <c r="E14" s="181" t="s">
        <v>32</v>
      </c>
      <c r="F14" s="55">
        <f t="shared" si="0"/>
        <v>390</v>
      </c>
      <c r="G14" s="55">
        <f t="shared" si="1"/>
        <v>404</v>
      </c>
      <c r="H14" s="56">
        <f t="shared" si="2"/>
        <v>794</v>
      </c>
      <c r="I14" s="55">
        <f t="shared" si="3"/>
        <v>225</v>
      </c>
      <c r="J14" s="55">
        <f t="shared" si="4"/>
        <v>24</v>
      </c>
      <c r="L14" s="40">
        <v>276</v>
      </c>
      <c r="M14" s="41">
        <v>114</v>
      </c>
      <c r="N14" s="42">
        <f t="shared" si="5"/>
        <v>390</v>
      </c>
      <c r="O14" s="43">
        <v>9</v>
      </c>
      <c r="P14" s="44"/>
      <c r="Q14" s="40">
        <v>293</v>
      </c>
      <c r="R14" s="41">
        <v>111</v>
      </c>
      <c r="S14" s="42">
        <f t="shared" si="6"/>
        <v>404</v>
      </c>
      <c r="T14" s="43">
        <v>15</v>
      </c>
    </row>
    <row r="15" spans="1:20" ht="18" customHeight="1" thickBot="1">
      <c r="A15" s="361">
        <v>5</v>
      </c>
      <c r="B15" s="451"/>
      <c r="C15" s="178" t="s">
        <v>153</v>
      </c>
      <c r="D15" s="262" t="s">
        <v>152</v>
      </c>
      <c r="E15" s="263" t="s">
        <v>63</v>
      </c>
      <c r="F15" s="264">
        <f t="shared" si="0"/>
        <v>422</v>
      </c>
      <c r="G15" s="264">
        <f t="shared" si="1"/>
        <v>365</v>
      </c>
      <c r="H15" s="265">
        <f t="shared" si="2"/>
        <v>787</v>
      </c>
      <c r="I15" s="264">
        <f t="shared" si="3"/>
        <v>210</v>
      </c>
      <c r="J15" s="264">
        <f t="shared" si="4"/>
        <v>29</v>
      </c>
      <c r="L15" s="40">
        <v>300</v>
      </c>
      <c r="M15" s="41">
        <v>122</v>
      </c>
      <c r="N15" s="42">
        <f t="shared" si="5"/>
        <v>422</v>
      </c>
      <c r="O15" s="43">
        <v>10</v>
      </c>
      <c r="P15" s="27"/>
      <c r="Q15" s="40">
        <v>277</v>
      </c>
      <c r="R15" s="41">
        <v>88</v>
      </c>
      <c r="S15" s="42">
        <f t="shared" si="6"/>
        <v>365</v>
      </c>
      <c r="T15" s="43">
        <v>19</v>
      </c>
    </row>
    <row r="16" spans="1:20" ht="18" customHeight="1">
      <c r="A16" s="52">
        <v>6</v>
      </c>
      <c r="B16" s="234"/>
      <c r="C16" s="52" t="s">
        <v>178</v>
      </c>
      <c r="D16" s="71" t="s">
        <v>151</v>
      </c>
      <c r="E16" s="261" t="s">
        <v>49</v>
      </c>
      <c r="F16" s="107">
        <f t="shared" si="0"/>
        <v>393</v>
      </c>
      <c r="G16" s="107">
        <f t="shared" si="1"/>
        <v>388</v>
      </c>
      <c r="H16" s="108">
        <f t="shared" si="2"/>
        <v>781</v>
      </c>
      <c r="I16" s="107">
        <f t="shared" si="3"/>
        <v>234</v>
      </c>
      <c r="J16" s="107">
        <f t="shared" si="4"/>
        <v>14</v>
      </c>
      <c r="L16" s="40">
        <v>272</v>
      </c>
      <c r="M16" s="41">
        <v>121</v>
      </c>
      <c r="N16" s="42">
        <f t="shared" si="5"/>
        <v>393</v>
      </c>
      <c r="O16" s="43">
        <v>5</v>
      </c>
      <c r="P16" s="27"/>
      <c r="Q16" s="40">
        <v>275</v>
      </c>
      <c r="R16" s="41">
        <v>113</v>
      </c>
      <c r="S16" s="42">
        <f t="shared" si="6"/>
        <v>388</v>
      </c>
      <c r="T16" s="43">
        <v>9</v>
      </c>
    </row>
    <row r="17" spans="1:20" ht="18" customHeight="1">
      <c r="A17" s="174">
        <v>7</v>
      </c>
      <c r="B17" s="453"/>
      <c r="C17" s="78" t="s">
        <v>219</v>
      </c>
      <c r="D17" s="231" t="s">
        <v>220</v>
      </c>
      <c r="E17" s="454" t="s">
        <v>31</v>
      </c>
      <c r="F17" s="38">
        <f t="shared" si="0"/>
        <v>381</v>
      </c>
      <c r="G17" s="38">
        <f t="shared" si="1"/>
        <v>381</v>
      </c>
      <c r="H17" s="39">
        <f t="shared" si="2"/>
        <v>762</v>
      </c>
      <c r="I17" s="38">
        <f t="shared" si="3"/>
        <v>196</v>
      </c>
      <c r="J17" s="38">
        <f t="shared" si="4"/>
        <v>20</v>
      </c>
      <c r="L17" s="40">
        <v>283</v>
      </c>
      <c r="M17" s="41">
        <v>98</v>
      </c>
      <c r="N17" s="42">
        <f t="shared" si="5"/>
        <v>381</v>
      </c>
      <c r="O17" s="43">
        <v>9</v>
      </c>
      <c r="P17" s="27"/>
      <c r="Q17" s="40">
        <v>283</v>
      </c>
      <c r="R17" s="41">
        <v>98</v>
      </c>
      <c r="S17" s="42">
        <f t="shared" si="6"/>
        <v>381</v>
      </c>
      <c r="T17" s="43">
        <v>11</v>
      </c>
    </row>
    <row r="18" spans="1:20" ht="18" customHeight="1">
      <c r="A18" s="260" t="s">
        <v>397</v>
      </c>
      <c r="B18" s="112"/>
      <c r="C18" s="78" t="s">
        <v>398</v>
      </c>
      <c r="D18" s="180" t="s">
        <v>221</v>
      </c>
      <c r="E18" s="259" t="s">
        <v>30</v>
      </c>
      <c r="F18" s="38">
        <f t="shared" si="0"/>
        <v>393</v>
      </c>
      <c r="G18" s="38">
        <f t="shared" si="1"/>
        <v>0</v>
      </c>
      <c r="H18" s="39">
        <f t="shared" si="2"/>
        <v>393</v>
      </c>
      <c r="I18" s="38">
        <f t="shared" si="3"/>
        <v>113</v>
      </c>
      <c r="J18" s="38">
        <f t="shared" si="4"/>
        <v>9</v>
      </c>
      <c r="L18" s="40">
        <v>280</v>
      </c>
      <c r="M18" s="41">
        <v>113</v>
      </c>
      <c r="N18" s="42">
        <f t="shared" si="5"/>
        <v>393</v>
      </c>
      <c r="O18" s="43">
        <v>9</v>
      </c>
      <c r="P18" s="44"/>
      <c r="Q18" s="40"/>
      <c r="R18" s="41"/>
      <c r="S18" s="42">
        <f t="shared" si="6"/>
        <v>0</v>
      </c>
      <c r="T18" s="43"/>
    </row>
    <row r="19" spans="3:5" ht="12.75">
      <c r="C19" s="85" t="s">
        <v>399</v>
      </c>
      <c r="D19" s="14"/>
      <c r="E19" s="15"/>
    </row>
    <row r="20" spans="4:5" ht="12.75">
      <c r="D20" s="14"/>
      <c r="E20" s="15"/>
    </row>
    <row r="21" spans="1:5" ht="12.75">
      <c r="A21" t="str">
        <f>'U18'!A34</f>
        <v>Die Siegerehrung erfolgt am Freitag, den 25.02.2011 um 19.00 Uhr beim Baiersdorfer SV</v>
      </c>
      <c r="D21" s="14"/>
      <c r="E21" s="15"/>
    </row>
    <row r="22" spans="4:5" ht="12.75">
      <c r="D22" s="14"/>
      <c r="E22" s="15"/>
    </row>
    <row r="23" spans="4:5" ht="12.75">
      <c r="D23" s="14"/>
      <c r="E23" s="15"/>
    </row>
    <row r="24" spans="1:5" ht="12.75">
      <c r="A24" s="16" t="s">
        <v>208</v>
      </c>
      <c r="D24" s="14"/>
      <c r="E24" s="15"/>
    </row>
    <row r="25" ht="12.75">
      <c r="A25" s="17" t="s">
        <v>215</v>
      </c>
    </row>
  </sheetData>
  <sheetProtection/>
  <mergeCells count="7">
    <mergeCell ref="A1:J1"/>
    <mergeCell ref="A2:J2"/>
    <mergeCell ref="L9:O9"/>
    <mergeCell ref="Q9:T9"/>
    <mergeCell ref="A7:J7"/>
    <mergeCell ref="A5:J5"/>
    <mergeCell ref="A3:J3"/>
  </mergeCells>
  <printOptions horizontalCentered="1"/>
  <pageMargins left="0.7874015748031497" right="0.7874015748031497" top="0.7874015748031497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2">
      <selection activeCell="S29" sqref="S29"/>
    </sheetView>
  </sheetViews>
  <sheetFormatPr defaultColWidth="11.421875" defaultRowHeight="12.75"/>
  <cols>
    <col min="1" max="1" width="4.8515625" style="0" customWidth="1"/>
    <col min="2" max="2" width="5.57421875" style="0" hidden="1" customWidth="1"/>
    <col min="3" max="3" width="20.00390625" style="0" customWidth="1"/>
    <col min="4" max="4" width="6.8515625" style="0" bestFit="1" customWidth="1"/>
    <col min="6" max="6" width="7.28125" style="0" customWidth="1"/>
    <col min="7" max="7" width="7.140625" style="0" customWidth="1"/>
    <col min="8" max="8" width="6.57421875" style="0" customWidth="1"/>
    <col min="9" max="9" width="5.421875" style="0" customWidth="1"/>
    <col min="10" max="10" width="4.7109375" style="0" customWidth="1"/>
    <col min="11" max="11" width="3.421875" style="0" customWidth="1"/>
    <col min="12" max="20" width="5.7109375" style="0" customWidth="1"/>
  </cols>
  <sheetData>
    <row r="1" spans="1:10" ht="15.75">
      <c r="A1" s="547" t="s">
        <v>201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5.75">
      <c r="A2" s="547" t="s">
        <v>202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5.75">
      <c r="A3" s="547" t="str">
        <f>'U18'!A3</f>
        <v>19.  /  20.  Februar  2011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8" ht="15.75">
      <c r="A4" s="1"/>
      <c r="B4" s="1"/>
      <c r="C4" s="1"/>
      <c r="D4" s="2"/>
      <c r="E4" s="1"/>
      <c r="F4" s="1"/>
      <c r="G4" s="1"/>
      <c r="H4" s="3"/>
    </row>
    <row r="5" spans="1:10" ht="12.75">
      <c r="A5" s="553" t="s">
        <v>402</v>
      </c>
      <c r="B5" s="553"/>
      <c r="C5" s="553"/>
      <c r="D5" s="553"/>
      <c r="E5" s="553"/>
      <c r="F5" s="553"/>
      <c r="G5" s="553"/>
      <c r="H5" s="553"/>
      <c r="I5" s="553"/>
      <c r="J5" s="553"/>
    </row>
    <row r="6" spans="1:8" ht="12.75">
      <c r="A6" s="3"/>
      <c r="B6" s="3"/>
      <c r="C6" s="3"/>
      <c r="D6" s="4"/>
      <c r="E6" s="3"/>
      <c r="F6" s="3"/>
      <c r="G6" s="3"/>
      <c r="H6" s="3"/>
    </row>
    <row r="7" spans="1:8" ht="12.75">
      <c r="A7" s="3"/>
      <c r="B7" s="3"/>
      <c r="C7" s="3"/>
      <c r="D7" s="4"/>
      <c r="E7" s="3"/>
      <c r="F7" s="3"/>
      <c r="G7" s="3"/>
      <c r="H7" s="3"/>
    </row>
    <row r="8" spans="1:11" ht="15.75">
      <c r="A8" s="551" t="s">
        <v>200</v>
      </c>
      <c r="B8" s="551"/>
      <c r="C8" s="551"/>
      <c r="D8" s="551"/>
      <c r="E8" s="551"/>
      <c r="F8" s="551"/>
      <c r="G8" s="551"/>
      <c r="H8" s="551"/>
      <c r="I8" s="551"/>
      <c r="J8" s="551"/>
      <c r="K8" s="37"/>
    </row>
    <row r="9" spans="1:8" ht="15.75">
      <c r="A9" s="5"/>
      <c r="B9" s="5"/>
      <c r="C9" s="5"/>
      <c r="D9" s="4"/>
      <c r="E9" s="5"/>
      <c r="F9" s="5"/>
      <c r="G9" s="5"/>
      <c r="H9" s="5"/>
    </row>
    <row r="10" spans="1:8" ht="15.75">
      <c r="A10" s="5"/>
      <c r="B10" s="5"/>
      <c r="C10" s="5"/>
      <c r="D10" s="4"/>
      <c r="E10" s="5"/>
      <c r="F10" s="5"/>
      <c r="G10" s="5"/>
      <c r="H10" s="5"/>
    </row>
    <row r="11" spans="1:20" ht="12.75">
      <c r="A11" s="127"/>
      <c r="B11" s="127"/>
      <c r="C11" s="128"/>
      <c r="D11" s="129"/>
      <c r="E11" s="130" t="s">
        <v>0</v>
      </c>
      <c r="F11" s="128"/>
      <c r="G11" s="127"/>
      <c r="H11" s="128"/>
      <c r="I11" s="127"/>
      <c r="J11" s="131"/>
      <c r="L11" s="535" t="s">
        <v>13</v>
      </c>
      <c r="M11" s="536"/>
      <c r="N11" s="536"/>
      <c r="O11" s="537"/>
      <c r="P11" s="27"/>
      <c r="Q11" s="535" t="s">
        <v>14</v>
      </c>
      <c r="R11" s="536"/>
      <c r="S11" s="536"/>
      <c r="T11" s="537"/>
    </row>
    <row r="12" spans="1:20" ht="12.75">
      <c r="A12" s="132" t="s">
        <v>1</v>
      </c>
      <c r="B12" s="133" t="s">
        <v>2</v>
      </c>
      <c r="C12" s="134" t="s">
        <v>3</v>
      </c>
      <c r="D12" s="135" t="s">
        <v>4</v>
      </c>
      <c r="E12" s="136" t="s">
        <v>5</v>
      </c>
      <c r="F12" s="137" t="s">
        <v>6</v>
      </c>
      <c r="G12" s="138" t="s">
        <v>7</v>
      </c>
      <c r="H12" s="139" t="s">
        <v>8</v>
      </c>
      <c r="I12" s="132" t="s">
        <v>9</v>
      </c>
      <c r="J12" s="135" t="s">
        <v>10</v>
      </c>
      <c r="L12" s="140" t="s">
        <v>15</v>
      </c>
      <c r="M12" s="141" t="s">
        <v>16</v>
      </c>
      <c r="N12" s="142" t="s">
        <v>17</v>
      </c>
      <c r="O12" s="143" t="s">
        <v>10</v>
      </c>
      <c r="P12" s="30"/>
      <c r="Q12" s="140" t="s">
        <v>15</v>
      </c>
      <c r="R12" s="141" t="s">
        <v>16</v>
      </c>
      <c r="S12" s="142" t="s">
        <v>17</v>
      </c>
      <c r="T12" s="143" t="s">
        <v>10</v>
      </c>
    </row>
    <row r="13" spans="1:20" ht="19.5" customHeight="1">
      <c r="A13" s="432">
        <v>1</v>
      </c>
      <c r="B13" s="437"/>
      <c r="C13" s="432" t="s">
        <v>97</v>
      </c>
      <c r="D13" s="400" t="s">
        <v>94</v>
      </c>
      <c r="E13" s="438" t="s">
        <v>33</v>
      </c>
      <c r="F13" s="401">
        <f aca="true" t="shared" si="0" ref="F13:F20">SUM(N13)</f>
        <v>900</v>
      </c>
      <c r="G13" s="401">
        <f aca="true" t="shared" si="1" ref="G13:G20">SUM(S13)</f>
        <v>946</v>
      </c>
      <c r="H13" s="409">
        <f aca="true" t="shared" si="2" ref="H13:H20">SUM(F13:G13)</f>
        <v>1846</v>
      </c>
      <c r="I13" s="401">
        <f aca="true" t="shared" si="3" ref="I13:I20">SUM(M13+R13)</f>
        <v>598</v>
      </c>
      <c r="J13" s="401">
        <f aca="true" t="shared" si="4" ref="J13:J20">SUM(O13+T13)</f>
        <v>13</v>
      </c>
      <c r="K13" s="217"/>
      <c r="L13" s="40">
        <v>613</v>
      </c>
      <c r="M13" s="41">
        <v>287</v>
      </c>
      <c r="N13" s="42">
        <f aca="true" t="shared" si="5" ref="N13:N20">SUM(L13:M13)</f>
        <v>900</v>
      </c>
      <c r="O13" s="43">
        <v>8</v>
      </c>
      <c r="P13" s="27"/>
      <c r="Q13" s="40">
        <v>635</v>
      </c>
      <c r="R13" s="41">
        <v>311</v>
      </c>
      <c r="S13" s="42">
        <f aca="true" t="shared" si="6" ref="S13:S20">SUM(Q13:R13)</f>
        <v>946</v>
      </c>
      <c r="T13" s="43">
        <v>5</v>
      </c>
    </row>
    <row r="14" spans="1:20" ht="19.5" customHeight="1">
      <c r="A14" s="425">
        <v>2</v>
      </c>
      <c r="B14" s="430"/>
      <c r="C14" s="404" t="s">
        <v>157</v>
      </c>
      <c r="D14" s="439" t="s">
        <v>185</v>
      </c>
      <c r="E14" s="440" t="s">
        <v>30</v>
      </c>
      <c r="F14" s="401">
        <f t="shared" si="0"/>
        <v>852</v>
      </c>
      <c r="G14" s="401">
        <f t="shared" si="1"/>
        <v>832</v>
      </c>
      <c r="H14" s="409">
        <f t="shared" si="2"/>
        <v>1684</v>
      </c>
      <c r="I14" s="401">
        <f t="shared" si="3"/>
        <v>518</v>
      </c>
      <c r="J14" s="401">
        <f t="shared" si="4"/>
        <v>24</v>
      </c>
      <c r="K14" s="217"/>
      <c r="L14" s="40">
        <v>580</v>
      </c>
      <c r="M14" s="41">
        <v>272</v>
      </c>
      <c r="N14" s="42">
        <f t="shared" si="5"/>
        <v>852</v>
      </c>
      <c r="O14" s="43">
        <v>9</v>
      </c>
      <c r="P14" s="27"/>
      <c r="Q14" s="40">
        <v>586</v>
      </c>
      <c r="R14" s="41">
        <v>246</v>
      </c>
      <c r="S14" s="42">
        <f t="shared" si="6"/>
        <v>832</v>
      </c>
      <c r="T14" s="43">
        <v>15</v>
      </c>
    </row>
    <row r="15" spans="1:20" ht="19.5" customHeight="1">
      <c r="A15" s="425">
        <v>3</v>
      </c>
      <c r="B15" s="441"/>
      <c r="C15" s="404" t="s">
        <v>54</v>
      </c>
      <c r="D15" s="442" t="s">
        <v>55</v>
      </c>
      <c r="E15" s="443" t="s">
        <v>38</v>
      </c>
      <c r="F15" s="444">
        <f t="shared" si="0"/>
        <v>832</v>
      </c>
      <c r="G15" s="444">
        <f t="shared" si="1"/>
        <v>822</v>
      </c>
      <c r="H15" s="445">
        <f t="shared" si="2"/>
        <v>1654</v>
      </c>
      <c r="I15" s="444">
        <f t="shared" si="3"/>
        <v>530</v>
      </c>
      <c r="J15" s="444">
        <f t="shared" si="4"/>
        <v>20</v>
      </c>
      <c r="K15" s="217"/>
      <c r="L15" s="40">
        <v>559</v>
      </c>
      <c r="M15" s="41">
        <v>273</v>
      </c>
      <c r="N15" s="42">
        <f t="shared" si="5"/>
        <v>832</v>
      </c>
      <c r="O15" s="43">
        <v>13</v>
      </c>
      <c r="P15" s="27"/>
      <c r="Q15" s="40">
        <v>565</v>
      </c>
      <c r="R15" s="41">
        <v>257</v>
      </c>
      <c r="S15" s="42">
        <f t="shared" si="6"/>
        <v>822</v>
      </c>
      <c r="T15" s="43">
        <v>7</v>
      </c>
    </row>
    <row r="16" spans="1:20" ht="19.5" customHeight="1">
      <c r="A16" s="436">
        <v>4</v>
      </c>
      <c r="B16" s="220"/>
      <c r="C16" s="78" t="s">
        <v>294</v>
      </c>
      <c r="D16" s="218" t="s">
        <v>295</v>
      </c>
      <c r="E16" s="49" t="s">
        <v>19</v>
      </c>
      <c r="F16" s="38">
        <f t="shared" si="0"/>
        <v>824</v>
      </c>
      <c r="G16" s="38">
        <f t="shared" si="1"/>
        <v>768</v>
      </c>
      <c r="H16" s="39">
        <f t="shared" si="2"/>
        <v>1592</v>
      </c>
      <c r="I16" s="38">
        <f t="shared" si="3"/>
        <v>452</v>
      </c>
      <c r="J16" s="38">
        <f t="shared" si="4"/>
        <v>39</v>
      </c>
      <c r="K16" s="217"/>
      <c r="L16" s="40">
        <v>576</v>
      </c>
      <c r="M16" s="41">
        <v>248</v>
      </c>
      <c r="N16" s="42">
        <f t="shared" si="5"/>
        <v>824</v>
      </c>
      <c r="O16" s="43">
        <v>15</v>
      </c>
      <c r="P16" s="27"/>
      <c r="Q16" s="40">
        <v>564</v>
      </c>
      <c r="R16" s="41">
        <v>204</v>
      </c>
      <c r="S16" s="42">
        <f t="shared" si="6"/>
        <v>768</v>
      </c>
      <c r="T16" s="43">
        <v>24</v>
      </c>
    </row>
    <row r="17" spans="1:20" ht="19.5" customHeight="1" thickBot="1">
      <c r="A17" s="361">
        <v>5</v>
      </c>
      <c r="B17" s="365"/>
      <c r="C17" s="173" t="s">
        <v>330</v>
      </c>
      <c r="D17" s="364" t="s">
        <v>331</v>
      </c>
      <c r="E17" s="179" t="s">
        <v>43</v>
      </c>
      <c r="F17" s="152">
        <f t="shared" si="0"/>
        <v>775</v>
      </c>
      <c r="G17" s="69">
        <f t="shared" si="1"/>
        <v>806</v>
      </c>
      <c r="H17" s="70">
        <f t="shared" si="2"/>
        <v>1581</v>
      </c>
      <c r="I17" s="69">
        <f t="shared" si="3"/>
        <v>456</v>
      </c>
      <c r="J17" s="69">
        <f t="shared" si="4"/>
        <v>28</v>
      </c>
      <c r="K17" s="217"/>
      <c r="L17" s="40">
        <v>551</v>
      </c>
      <c r="M17" s="41">
        <v>224</v>
      </c>
      <c r="N17" s="42">
        <f t="shared" si="5"/>
        <v>775</v>
      </c>
      <c r="O17" s="43">
        <v>14</v>
      </c>
      <c r="P17" s="27"/>
      <c r="Q17" s="40">
        <v>574</v>
      </c>
      <c r="R17" s="41">
        <v>232</v>
      </c>
      <c r="S17" s="42">
        <f t="shared" si="6"/>
        <v>806</v>
      </c>
      <c r="T17" s="43">
        <v>14</v>
      </c>
    </row>
    <row r="18" spans="1:20" ht="19.5" customHeight="1">
      <c r="A18" s="6">
        <v>6</v>
      </c>
      <c r="B18" s="151"/>
      <c r="C18" s="53" t="s">
        <v>363</v>
      </c>
      <c r="D18" s="199" t="s">
        <v>364</v>
      </c>
      <c r="E18" s="219" t="s">
        <v>90</v>
      </c>
      <c r="F18" s="110">
        <f t="shared" si="0"/>
        <v>815</v>
      </c>
      <c r="G18" s="107">
        <f t="shared" si="1"/>
        <v>754</v>
      </c>
      <c r="H18" s="51">
        <f t="shared" si="2"/>
        <v>1569</v>
      </c>
      <c r="I18" s="50">
        <f t="shared" si="3"/>
        <v>452</v>
      </c>
      <c r="J18" s="50">
        <f t="shared" si="4"/>
        <v>42</v>
      </c>
      <c r="K18" s="217"/>
      <c r="L18" s="40">
        <v>576</v>
      </c>
      <c r="M18" s="41">
        <v>239</v>
      </c>
      <c r="N18" s="42">
        <f t="shared" si="5"/>
        <v>815</v>
      </c>
      <c r="O18" s="43">
        <v>24</v>
      </c>
      <c r="P18" s="27"/>
      <c r="Q18" s="40">
        <v>541</v>
      </c>
      <c r="R18" s="41">
        <v>213</v>
      </c>
      <c r="S18" s="42">
        <f t="shared" si="6"/>
        <v>754</v>
      </c>
      <c r="T18" s="43">
        <v>18</v>
      </c>
    </row>
    <row r="19" spans="1:20" ht="19.5" customHeight="1">
      <c r="A19" s="59">
        <v>7</v>
      </c>
      <c r="B19" s="184"/>
      <c r="C19" s="78" t="s">
        <v>332</v>
      </c>
      <c r="D19" s="73" t="s">
        <v>333</v>
      </c>
      <c r="E19" s="74" t="s">
        <v>44</v>
      </c>
      <c r="F19" s="76">
        <f t="shared" si="0"/>
        <v>798</v>
      </c>
      <c r="G19" s="38">
        <f t="shared" si="1"/>
        <v>741</v>
      </c>
      <c r="H19" s="39">
        <f t="shared" si="2"/>
        <v>1539</v>
      </c>
      <c r="I19" s="38">
        <f t="shared" si="3"/>
        <v>404</v>
      </c>
      <c r="J19" s="38">
        <f t="shared" si="4"/>
        <v>47</v>
      </c>
      <c r="K19" s="217"/>
      <c r="L19" s="40">
        <v>583</v>
      </c>
      <c r="M19" s="41">
        <v>215</v>
      </c>
      <c r="N19" s="42">
        <f t="shared" si="5"/>
        <v>798</v>
      </c>
      <c r="O19" s="43">
        <v>21</v>
      </c>
      <c r="P19" s="27"/>
      <c r="Q19" s="40">
        <v>552</v>
      </c>
      <c r="R19" s="41">
        <v>189</v>
      </c>
      <c r="S19" s="42">
        <f t="shared" si="6"/>
        <v>741</v>
      </c>
      <c r="T19" s="43">
        <v>26</v>
      </c>
    </row>
    <row r="20" spans="1:21" ht="19.5" customHeight="1" thickBot="1">
      <c r="A20" s="308">
        <v>8</v>
      </c>
      <c r="B20" s="314"/>
      <c r="C20" s="308" t="s">
        <v>418</v>
      </c>
      <c r="D20" s="315" t="s">
        <v>365</v>
      </c>
      <c r="E20" s="316" t="s">
        <v>91</v>
      </c>
      <c r="F20" s="310">
        <f t="shared" si="0"/>
        <v>767</v>
      </c>
      <c r="G20" s="310">
        <f t="shared" si="1"/>
        <v>0</v>
      </c>
      <c r="H20" s="311">
        <f t="shared" si="2"/>
        <v>767</v>
      </c>
      <c r="I20" s="310">
        <f t="shared" si="3"/>
        <v>211</v>
      </c>
      <c r="J20" s="310">
        <f t="shared" si="4"/>
        <v>23</v>
      </c>
      <c r="K20" s="217"/>
      <c r="L20" s="40">
        <v>556</v>
      </c>
      <c r="M20" s="41">
        <v>211</v>
      </c>
      <c r="N20" s="42">
        <f t="shared" si="5"/>
        <v>767</v>
      </c>
      <c r="O20" s="43">
        <v>23</v>
      </c>
      <c r="P20" s="27"/>
      <c r="Q20" s="40">
        <v>0</v>
      </c>
      <c r="R20" s="41">
        <v>0</v>
      </c>
      <c r="S20" s="42">
        <f t="shared" si="6"/>
        <v>0</v>
      </c>
      <c r="T20" s="43">
        <v>0</v>
      </c>
      <c r="U20" t="s">
        <v>420</v>
      </c>
    </row>
    <row r="21" spans="1:20" ht="19.5" customHeight="1" thickTop="1">
      <c r="A21" s="59">
        <v>9</v>
      </c>
      <c r="B21" s="186"/>
      <c r="C21" s="53" t="s">
        <v>95</v>
      </c>
      <c r="D21" s="278" t="s">
        <v>96</v>
      </c>
      <c r="E21" s="74" t="s">
        <v>276</v>
      </c>
      <c r="F21" s="50">
        <f>SUM(N21)</f>
        <v>762</v>
      </c>
      <c r="G21" s="50">
        <f>SUM(S21)</f>
        <v>0</v>
      </c>
      <c r="H21" s="51">
        <f>SUM(F21:G21)</f>
        <v>762</v>
      </c>
      <c r="I21" s="50">
        <f>SUM(M21+R21)</f>
        <v>217</v>
      </c>
      <c r="J21" s="50">
        <f>SUM(O21+T21)</f>
        <v>16</v>
      </c>
      <c r="K21" s="217"/>
      <c r="L21" s="257">
        <v>545</v>
      </c>
      <c r="M21" s="255">
        <v>217</v>
      </c>
      <c r="N21" s="256">
        <f>SUM(L21:M21)</f>
        <v>762</v>
      </c>
      <c r="O21" s="238">
        <v>16</v>
      </c>
      <c r="P21" s="27"/>
      <c r="Q21" s="257"/>
      <c r="R21" s="255"/>
      <c r="S21" s="256">
        <f>SUM(Q21:R21)</f>
        <v>0</v>
      </c>
      <c r="T21" s="238"/>
    </row>
    <row r="22" spans="1:20" ht="19.5" customHeight="1">
      <c r="A22" s="36"/>
      <c r="B22" s="273"/>
      <c r="C22" s="182" t="s">
        <v>311</v>
      </c>
      <c r="D22" s="218"/>
      <c r="E22" s="183" t="s">
        <v>62</v>
      </c>
      <c r="F22" s="38">
        <f>SUM(N22)</f>
        <v>0</v>
      </c>
      <c r="G22" s="38">
        <f>SUM(S22)</f>
        <v>0</v>
      </c>
      <c r="H22" s="39">
        <f>SUM(F22:G22)</f>
        <v>0</v>
      </c>
      <c r="I22" s="38">
        <f>SUM(M22+R22)</f>
        <v>0</v>
      </c>
      <c r="J22" s="38">
        <f>SUM(O22+T22)</f>
        <v>0</v>
      </c>
      <c r="K22" s="217"/>
      <c r="L22" s="40"/>
      <c r="M22" s="41"/>
      <c r="N22" s="42">
        <f>SUM(L22:M22)</f>
        <v>0</v>
      </c>
      <c r="O22" s="43"/>
      <c r="P22" s="27"/>
      <c r="Q22" s="40"/>
      <c r="R22" s="41"/>
      <c r="S22" s="42">
        <f>SUM(Q22:R22)</f>
        <v>0</v>
      </c>
      <c r="T22" s="43"/>
    </row>
    <row r="23" spans="1:20" ht="19.5" customHeight="1">
      <c r="A23" s="91"/>
      <c r="B23" s="90"/>
      <c r="C23" s="274" t="s">
        <v>311</v>
      </c>
      <c r="D23" s="276"/>
      <c r="E23" s="279" t="s">
        <v>63</v>
      </c>
      <c r="F23" s="38">
        <f>SUM(N23)</f>
        <v>0</v>
      </c>
      <c r="G23" s="38">
        <f>SUM(S23)</f>
        <v>0</v>
      </c>
      <c r="H23" s="39">
        <f>SUM(F23:G23)</f>
        <v>0</v>
      </c>
      <c r="I23" s="38">
        <f>SUM(M23+R23)</f>
        <v>0</v>
      </c>
      <c r="J23" s="38">
        <f>SUM(O23+T23)</f>
        <v>0</v>
      </c>
      <c r="K23" s="217"/>
      <c r="L23" s="40"/>
      <c r="M23" s="41"/>
      <c r="N23" s="42">
        <f>SUM(L23:M23)</f>
        <v>0</v>
      </c>
      <c r="O23" s="43"/>
      <c r="P23" s="27"/>
      <c r="Q23" s="40"/>
      <c r="R23" s="41"/>
      <c r="S23" s="42">
        <f>SUM(Q23:R23)</f>
        <v>0</v>
      </c>
      <c r="T23" s="43"/>
    </row>
    <row r="24" spans="1:20" ht="19.5" customHeight="1">
      <c r="A24" s="271"/>
      <c r="B24" s="272"/>
      <c r="C24" s="53" t="s">
        <v>311</v>
      </c>
      <c r="D24" s="277"/>
      <c r="E24" s="167" t="s">
        <v>32</v>
      </c>
      <c r="F24" s="38">
        <f>SUM(N24)</f>
        <v>0</v>
      </c>
      <c r="G24" s="38">
        <f>SUM(S24)</f>
        <v>0</v>
      </c>
      <c r="H24" s="39">
        <f>SUM(F24:G24)</f>
        <v>0</v>
      </c>
      <c r="I24" s="38">
        <f>SUM(M24+R24)</f>
        <v>0</v>
      </c>
      <c r="J24" s="38">
        <f>SUM(O24+T24)</f>
        <v>0</v>
      </c>
      <c r="K24" s="217"/>
      <c r="L24" s="40"/>
      <c r="M24" s="41"/>
      <c r="N24" s="42">
        <f>SUM(L24:M24)</f>
        <v>0</v>
      </c>
      <c r="O24" s="43"/>
      <c r="P24" s="27"/>
      <c r="Q24" s="40"/>
      <c r="R24" s="41"/>
      <c r="S24" s="42">
        <f>SUM(Q24:R24)</f>
        <v>0</v>
      </c>
      <c r="T24" s="43"/>
    </row>
    <row r="25" spans="3:4" ht="12.75">
      <c r="C25" s="85" t="s">
        <v>419</v>
      </c>
      <c r="D25" s="14"/>
    </row>
    <row r="26" spans="4:5" ht="12.75">
      <c r="D26" s="14"/>
      <c r="E26" s="15"/>
    </row>
    <row r="27" spans="1:5" ht="12.75">
      <c r="A27" t="str">
        <f>'U18'!A34</f>
        <v>Die Siegerehrung erfolgt am Freitag, den 25.02.2011 um 19.00 Uhr beim Baiersdorfer SV</v>
      </c>
      <c r="D27" s="14"/>
      <c r="E27" s="15"/>
    </row>
    <row r="28" spans="4:5" ht="12.75">
      <c r="D28" s="14"/>
      <c r="E28" s="15"/>
    </row>
    <row r="29" spans="4:5" ht="12.75">
      <c r="D29" s="14"/>
      <c r="E29" s="15"/>
    </row>
    <row r="30" spans="1:5" ht="12.75">
      <c r="A30" s="16" t="s">
        <v>208</v>
      </c>
      <c r="D30" s="14"/>
      <c r="E30" s="15"/>
    </row>
    <row r="31" spans="1:5" ht="12.75">
      <c r="A31" s="17" t="s">
        <v>243</v>
      </c>
      <c r="D31" s="14"/>
      <c r="E31" s="15"/>
    </row>
  </sheetData>
  <sheetProtection/>
  <mergeCells count="7">
    <mergeCell ref="L11:O11"/>
    <mergeCell ref="Q11:T11"/>
    <mergeCell ref="A1:J1"/>
    <mergeCell ref="A2:J2"/>
    <mergeCell ref="A3:J3"/>
    <mergeCell ref="A5:J5"/>
    <mergeCell ref="A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9">
      <selection activeCell="V28" sqref="V28"/>
    </sheetView>
  </sheetViews>
  <sheetFormatPr defaultColWidth="11.421875" defaultRowHeight="12.75"/>
  <cols>
    <col min="1" max="1" width="4.57421875" style="0" customWidth="1"/>
    <col min="2" max="2" width="5.28125" style="0" hidden="1" customWidth="1"/>
    <col min="3" max="3" width="21.7109375" style="0" customWidth="1"/>
    <col min="4" max="4" width="5.57421875" style="0" customWidth="1"/>
    <col min="5" max="5" width="12.140625" style="0" customWidth="1"/>
    <col min="6" max="6" width="6.7109375" style="0" customWidth="1"/>
    <col min="7" max="7" width="7.00390625" style="0" customWidth="1"/>
    <col min="8" max="8" width="6.8515625" style="0" customWidth="1"/>
    <col min="9" max="9" width="5.140625" style="0" customWidth="1"/>
    <col min="10" max="10" width="4.421875" style="0" customWidth="1"/>
    <col min="11" max="11" width="8.00390625" style="0" customWidth="1"/>
    <col min="12" max="20" width="5.7109375" style="0" customWidth="1"/>
  </cols>
  <sheetData>
    <row r="1" spans="4:5" ht="12.75">
      <c r="D1" s="14"/>
      <c r="E1" s="15"/>
    </row>
    <row r="2" spans="1:10" ht="15.75">
      <c r="A2" s="1" t="s">
        <v>275</v>
      </c>
      <c r="B2" s="1"/>
      <c r="C2" s="1"/>
      <c r="D2" s="1"/>
      <c r="E2" s="2"/>
      <c r="F2" s="1"/>
      <c r="G2" s="1"/>
      <c r="H2" s="1"/>
      <c r="I2" s="3"/>
      <c r="J2" s="3"/>
    </row>
    <row r="3" spans="1:10" ht="15.75">
      <c r="A3" s="1" t="s">
        <v>244</v>
      </c>
      <c r="B3" s="1"/>
      <c r="C3" s="1"/>
      <c r="D3" s="1"/>
      <c r="E3" s="2"/>
      <c r="F3" s="1"/>
      <c r="G3" s="1"/>
      <c r="H3" s="1"/>
      <c r="I3" s="3"/>
      <c r="J3" s="3"/>
    </row>
    <row r="4" spans="1:10" ht="15.75">
      <c r="A4" s="547" t="str">
        <f>'U18'!A3</f>
        <v>19.  /  20.  Februar  2011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5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3" t="s">
        <v>22</v>
      </c>
      <c r="B6" s="3"/>
      <c r="C6" s="3"/>
      <c r="D6" s="3"/>
      <c r="E6" s="4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4"/>
      <c r="F7" s="3"/>
      <c r="G7" s="3"/>
      <c r="H7" s="3"/>
      <c r="I7" s="3"/>
      <c r="J7" s="3"/>
    </row>
    <row r="8" spans="1:10" ht="15.75">
      <c r="A8" s="19" t="s">
        <v>245</v>
      </c>
      <c r="B8" s="5"/>
      <c r="C8" s="5"/>
      <c r="D8" s="5"/>
      <c r="E8" s="4"/>
      <c r="F8" s="5"/>
      <c r="G8" s="5"/>
      <c r="H8" s="5"/>
      <c r="I8" s="5"/>
      <c r="J8" s="5"/>
    </row>
    <row r="9" spans="1:12" ht="15.75">
      <c r="A9" s="5"/>
      <c r="B9" s="5"/>
      <c r="C9" s="5"/>
      <c r="D9" s="5"/>
      <c r="E9" s="4"/>
      <c r="F9" s="5"/>
      <c r="G9" s="5"/>
      <c r="H9" s="5"/>
      <c r="I9" s="5"/>
      <c r="J9" s="5"/>
      <c r="L9" s="31"/>
    </row>
    <row r="10" spans="1:20" ht="12.75">
      <c r="A10" s="148"/>
      <c r="B10" s="127"/>
      <c r="C10" s="128"/>
      <c r="D10" s="129"/>
      <c r="E10" s="130" t="s">
        <v>0</v>
      </c>
      <c r="F10" s="128"/>
      <c r="G10" s="127"/>
      <c r="H10" s="128"/>
      <c r="I10" s="127"/>
      <c r="J10" s="131"/>
      <c r="L10" s="535" t="s">
        <v>13</v>
      </c>
      <c r="M10" s="536"/>
      <c r="N10" s="536"/>
      <c r="O10" s="537"/>
      <c r="P10" s="27"/>
      <c r="Q10" s="535" t="s">
        <v>14</v>
      </c>
      <c r="R10" s="536"/>
      <c r="S10" s="536"/>
      <c r="T10" s="537"/>
    </row>
    <row r="11" spans="1:20" ht="12.75">
      <c r="A11" s="149" t="s">
        <v>1</v>
      </c>
      <c r="B11" s="133" t="s">
        <v>2</v>
      </c>
      <c r="C11" s="134" t="s">
        <v>3</v>
      </c>
      <c r="D11" s="135" t="s">
        <v>4</v>
      </c>
      <c r="E11" s="136" t="s">
        <v>5</v>
      </c>
      <c r="F11" s="137" t="s">
        <v>6</v>
      </c>
      <c r="G11" s="138" t="s">
        <v>7</v>
      </c>
      <c r="H11" s="139" t="s">
        <v>8</v>
      </c>
      <c r="I11" s="132" t="s">
        <v>9</v>
      </c>
      <c r="J11" s="135" t="s">
        <v>10</v>
      </c>
      <c r="L11" s="140" t="s">
        <v>15</v>
      </c>
      <c r="M11" s="141" t="s">
        <v>16</v>
      </c>
      <c r="N11" s="142" t="s">
        <v>17</v>
      </c>
      <c r="O11" s="143" t="s">
        <v>10</v>
      </c>
      <c r="P11" s="30"/>
      <c r="Q11" s="140" t="s">
        <v>15</v>
      </c>
      <c r="R11" s="141" t="s">
        <v>16</v>
      </c>
      <c r="S11" s="142" t="s">
        <v>17</v>
      </c>
      <c r="T11" s="143" t="s">
        <v>10</v>
      </c>
    </row>
    <row r="12" spans="1:20" ht="18" customHeight="1">
      <c r="A12" s="425">
        <v>1</v>
      </c>
      <c r="B12" s="426"/>
      <c r="C12" s="432" t="s">
        <v>249</v>
      </c>
      <c r="D12" s="427" t="s">
        <v>250</v>
      </c>
      <c r="E12" s="434" t="s">
        <v>33</v>
      </c>
      <c r="F12" s="401">
        <f aca="true" t="shared" si="0" ref="F12:F23">SUM(N12)</f>
        <v>927</v>
      </c>
      <c r="G12" s="401">
        <f aca="true" t="shared" si="1" ref="G12:G23">SUM(S12)</f>
        <v>899</v>
      </c>
      <c r="H12" s="409">
        <f aca="true" t="shared" si="2" ref="H12:H23">SUM(F12:G12)</f>
        <v>1826</v>
      </c>
      <c r="I12" s="401">
        <f aca="true" t="shared" si="3" ref="I12:I23">SUM(M12+R12)</f>
        <v>604</v>
      </c>
      <c r="J12" s="401">
        <f aca="true" t="shared" si="4" ref="J12:J23">SUM(O12+T12)</f>
        <v>4</v>
      </c>
      <c r="L12" s="40">
        <v>613</v>
      </c>
      <c r="M12" s="41">
        <v>314</v>
      </c>
      <c r="N12" s="42">
        <f aca="true" t="shared" si="5" ref="N12:N23">SUM(L12:M12)</f>
        <v>927</v>
      </c>
      <c r="O12" s="43">
        <v>2</v>
      </c>
      <c r="P12" s="27"/>
      <c r="Q12" s="40">
        <v>609</v>
      </c>
      <c r="R12" s="41">
        <v>290</v>
      </c>
      <c r="S12" s="42">
        <f aca="true" t="shared" si="6" ref="S12:S23">SUM(Q12:R12)</f>
        <v>899</v>
      </c>
      <c r="T12" s="43">
        <v>2</v>
      </c>
    </row>
    <row r="13" spans="1:20" ht="18" customHeight="1">
      <c r="A13" s="425">
        <v>2</v>
      </c>
      <c r="B13" s="428"/>
      <c r="C13" s="404" t="s">
        <v>105</v>
      </c>
      <c r="D13" s="429" t="s">
        <v>106</v>
      </c>
      <c r="E13" s="435" t="s">
        <v>32</v>
      </c>
      <c r="F13" s="401">
        <f t="shared" si="0"/>
        <v>915</v>
      </c>
      <c r="G13" s="401">
        <f t="shared" si="1"/>
        <v>888</v>
      </c>
      <c r="H13" s="409">
        <f t="shared" si="2"/>
        <v>1803</v>
      </c>
      <c r="I13" s="401">
        <f t="shared" si="3"/>
        <v>614</v>
      </c>
      <c r="J13" s="401">
        <f t="shared" si="4"/>
        <v>5</v>
      </c>
      <c r="L13" s="40">
        <v>605</v>
      </c>
      <c r="M13" s="41">
        <v>310</v>
      </c>
      <c r="N13" s="42">
        <f t="shared" si="5"/>
        <v>915</v>
      </c>
      <c r="O13" s="43">
        <v>3</v>
      </c>
      <c r="P13" s="27"/>
      <c r="Q13" s="40">
        <v>584</v>
      </c>
      <c r="R13" s="41">
        <v>304</v>
      </c>
      <c r="S13" s="42">
        <f t="shared" si="6"/>
        <v>888</v>
      </c>
      <c r="T13" s="43">
        <v>2</v>
      </c>
    </row>
    <row r="14" spans="1:20" ht="18" customHeight="1">
      <c r="A14" s="425">
        <v>3</v>
      </c>
      <c r="B14" s="430"/>
      <c r="C14" s="433" t="s">
        <v>336</v>
      </c>
      <c r="D14" s="431" t="s">
        <v>337</v>
      </c>
      <c r="E14" s="435" t="s">
        <v>68</v>
      </c>
      <c r="F14" s="401">
        <f t="shared" si="0"/>
        <v>881</v>
      </c>
      <c r="G14" s="401">
        <f t="shared" si="1"/>
        <v>907</v>
      </c>
      <c r="H14" s="409">
        <f t="shared" si="2"/>
        <v>1788</v>
      </c>
      <c r="I14" s="401">
        <f t="shared" si="3"/>
        <v>606</v>
      </c>
      <c r="J14" s="401">
        <f t="shared" si="4"/>
        <v>15</v>
      </c>
      <c r="L14" s="40">
        <v>590</v>
      </c>
      <c r="M14" s="41">
        <v>291</v>
      </c>
      <c r="N14" s="42">
        <f t="shared" si="5"/>
        <v>881</v>
      </c>
      <c r="O14" s="43">
        <v>8</v>
      </c>
      <c r="P14" s="27"/>
      <c r="Q14" s="40">
        <v>592</v>
      </c>
      <c r="R14" s="41">
        <v>315</v>
      </c>
      <c r="S14" s="42">
        <f t="shared" si="6"/>
        <v>907</v>
      </c>
      <c r="T14" s="43">
        <v>7</v>
      </c>
    </row>
    <row r="15" spans="1:20" ht="18" customHeight="1" thickBot="1">
      <c r="A15" s="346">
        <v>4</v>
      </c>
      <c r="B15" s="13"/>
      <c r="C15" s="275" t="s">
        <v>112</v>
      </c>
      <c r="D15" s="280" t="s">
        <v>111</v>
      </c>
      <c r="E15" s="245" t="s">
        <v>103</v>
      </c>
      <c r="F15" s="55">
        <f t="shared" si="0"/>
        <v>912</v>
      </c>
      <c r="G15" s="55">
        <f t="shared" si="1"/>
        <v>869</v>
      </c>
      <c r="H15" s="56">
        <f t="shared" si="2"/>
        <v>1781</v>
      </c>
      <c r="I15" s="55">
        <f t="shared" si="3"/>
        <v>570</v>
      </c>
      <c r="J15" s="55">
        <f t="shared" si="4"/>
        <v>15</v>
      </c>
      <c r="L15" s="40">
        <v>618</v>
      </c>
      <c r="M15" s="41">
        <v>294</v>
      </c>
      <c r="N15" s="42">
        <f t="shared" si="5"/>
        <v>912</v>
      </c>
      <c r="O15" s="43">
        <v>8</v>
      </c>
      <c r="P15" s="27"/>
      <c r="Q15" s="40">
        <v>593</v>
      </c>
      <c r="R15" s="41">
        <v>276</v>
      </c>
      <c r="S15" s="42">
        <f t="shared" si="6"/>
        <v>869</v>
      </c>
      <c r="T15" s="43">
        <v>7</v>
      </c>
    </row>
    <row r="16" spans="1:20" ht="18" customHeight="1">
      <c r="A16" s="175">
        <v>5</v>
      </c>
      <c r="B16" s="415" t="s">
        <v>403</v>
      </c>
      <c r="C16" s="423" t="s">
        <v>292</v>
      </c>
      <c r="D16" s="414" t="s">
        <v>293</v>
      </c>
      <c r="E16" s="246" t="s">
        <v>100</v>
      </c>
      <c r="F16" s="247">
        <f t="shared" si="0"/>
        <v>884</v>
      </c>
      <c r="G16" s="247">
        <f t="shared" si="1"/>
        <v>888</v>
      </c>
      <c r="H16" s="248">
        <f t="shared" si="2"/>
        <v>1772</v>
      </c>
      <c r="I16" s="247">
        <f t="shared" si="3"/>
        <v>569</v>
      </c>
      <c r="J16" s="247">
        <f t="shared" si="4"/>
        <v>18</v>
      </c>
      <c r="L16" s="40">
        <v>588</v>
      </c>
      <c r="M16" s="41">
        <v>296</v>
      </c>
      <c r="N16" s="42">
        <f t="shared" si="5"/>
        <v>884</v>
      </c>
      <c r="O16" s="43">
        <v>7</v>
      </c>
      <c r="P16" s="27"/>
      <c r="Q16" s="40">
        <v>615</v>
      </c>
      <c r="R16" s="41">
        <v>273</v>
      </c>
      <c r="S16" s="42">
        <f t="shared" si="6"/>
        <v>888</v>
      </c>
      <c r="T16" s="43">
        <v>11</v>
      </c>
    </row>
    <row r="17" spans="1:20" ht="18" customHeight="1">
      <c r="A17" s="59">
        <v>6</v>
      </c>
      <c r="B17" s="109"/>
      <c r="C17" s="78" t="s">
        <v>253</v>
      </c>
      <c r="D17" s="104" t="s">
        <v>254</v>
      </c>
      <c r="E17" s="61" t="s">
        <v>30</v>
      </c>
      <c r="F17" s="38">
        <f t="shared" si="0"/>
        <v>919</v>
      </c>
      <c r="G17" s="38">
        <f t="shared" si="1"/>
        <v>852</v>
      </c>
      <c r="H17" s="39">
        <f t="shared" si="2"/>
        <v>1771</v>
      </c>
      <c r="I17" s="38">
        <f t="shared" si="3"/>
        <v>572</v>
      </c>
      <c r="J17" s="38">
        <f t="shared" si="4"/>
        <v>17</v>
      </c>
      <c r="L17" s="40">
        <v>610</v>
      </c>
      <c r="M17" s="41">
        <v>309</v>
      </c>
      <c r="N17" s="42">
        <f t="shared" si="5"/>
        <v>919</v>
      </c>
      <c r="O17" s="43">
        <v>9</v>
      </c>
      <c r="P17" s="44"/>
      <c r="Q17" s="40">
        <v>589</v>
      </c>
      <c r="R17" s="41">
        <v>263</v>
      </c>
      <c r="S17" s="42">
        <f t="shared" si="6"/>
        <v>852</v>
      </c>
      <c r="T17" s="43">
        <v>8</v>
      </c>
    </row>
    <row r="18" spans="1:20" ht="18" customHeight="1">
      <c r="A18" s="59">
        <v>7</v>
      </c>
      <c r="B18" s="109"/>
      <c r="C18" s="78" t="s">
        <v>251</v>
      </c>
      <c r="D18" s="144" t="s">
        <v>252</v>
      </c>
      <c r="E18" s="191" t="s">
        <v>31</v>
      </c>
      <c r="F18" s="107">
        <f t="shared" si="0"/>
        <v>886</v>
      </c>
      <c r="G18" s="107">
        <f t="shared" si="1"/>
        <v>878</v>
      </c>
      <c r="H18" s="108">
        <f t="shared" si="2"/>
        <v>1764</v>
      </c>
      <c r="I18" s="107">
        <f t="shared" si="3"/>
        <v>603</v>
      </c>
      <c r="J18" s="107">
        <f t="shared" si="4"/>
        <v>19</v>
      </c>
      <c r="L18" s="40">
        <v>574</v>
      </c>
      <c r="M18" s="41">
        <v>312</v>
      </c>
      <c r="N18" s="42">
        <f t="shared" si="5"/>
        <v>886</v>
      </c>
      <c r="O18" s="43">
        <v>5</v>
      </c>
      <c r="P18" s="27"/>
      <c r="Q18" s="40">
        <v>587</v>
      </c>
      <c r="R18" s="41">
        <v>291</v>
      </c>
      <c r="S18" s="42">
        <f t="shared" si="6"/>
        <v>878</v>
      </c>
      <c r="T18" s="43">
        <v>14</v>
      </c>
    </row>
    <row r="19" spans="1:20" ht="18" customHeight="1">
      <c r="A19" s="59">
        <v>8</v>
      </c>
      <c r="B19" s="52"/>
      <c r="C19" s="78" t="s">
        <v>368</v>
      </c>
      <c r="D19" s="144" t="s">
        <v>369</v>
      </c>
      <c r="E19" s="61" t="s">
        <v>91</v>
      </c>
      <c r="F19" s="38">
        <f t="shared" si="0"/>
        <v>893</v>
      </c>
      <c r="G19" s="38">
        <f t="shared" si="1"/>
        <v>866</v>
      </c>
      <c r="H19" s="39">
        <f t="shared" si="2"/>
        <v>1759</v>
      </c>
      <c r="I19" s="38">
        <f t="shared" si="3"/>
        <v>554</v>
      </c>
      <c r="J19" s="38">
        <f t="shared" si="4"/>
        <v>22</v>
      </c>
      <c r="L19" s="40">
        <v>610</v>
      </c>
      <c r="M19" s="41">
        <v>283</v>
      </c>
      <c r="N19" s="42">
        <f t="shared" si="5"/>
        <v>893</v>
      </c>
      <c r="O19" s="43">
        <v>6</v>
      </c>
      <c r="P19" s="27"/>
      <c r="Q19" s="40">
        <v>595</v>
      </c>
      <c r="R19" s="41">
        <v>271</v>
      </c>
      <c r="S19" s="42">
        <f t="shared" si="6"/>
        <v>866</v>
      </c>
      <c r="T19" s="43">
        <v>16</v>
      </c>
    </row>
    <row r="20" spans="1:20" ht="18" customHeight="1">
      <c r="A20" s="59">
        <v>9</v>
      </c>
      <c r="B20" s="184"/>
      <c r="C20" s="72" t="s">
        <v>108</v>
      </c>
      <c r="D20" s="33" t="s">
        <v>107</v>
      </c>
      <c r="E20" s="92" t="s">
        <v>51</v>
      </c>
      <c r="F20" s="38">
        <f t="shared" si="0"/>
        <v>864</v>
      </c>
      <c r="G20" s="38">
        <f t="shared" si="1"/>
        <v>847</v>
      </c>
      <c r="H20" s="39">
        <f t="shared" si="2"/>
        <v>1711</v>
      </c>
      <c r="I20" s="38">
        <f t="shared" si="3"/>
        <v>523</v>
      </c>
      <c r="J20" s="38">
        <f t="shared" si="4"/>
        <v>20</v>
      </c>
      <c r="L20" s="40">
        <v>585</v>
      </c>
      <c r="M20" s="41">
        <v>279</v>
      </c>
      <c r="N20" s="42">
        <f t="shared" si="5"/>
        <v>864</v>
      </c>
      <c r="O20" s="43">
        <v>9</v>
      </c>
      <c r="P20" s="27"/>
      <c r="Q20" s="40">
        <v>603</v>
      </c>
      <c r="R20" s="41">
        <v>244</v>
      </c>
      <c r="S20" s="42">
        <f t="shared" si="6"/>
        <v>847</v>
      </c>
      <c r="T20" s="43">
        <v>11</v>
      </c>
    </row>
    <row r="21" spans="1:20" ht="18" customHeight="1">
      <c r="A21" s="59">
        <v>10</v>
      </c>
      <c r="B21" s="7"/>
      <c r="C21" s="78" t="s">
        <v>255</v>
      </c>
      <c r="D21" s="33" t="s">
        <v>405</v>
      </c>
      <c r="E21" s="150" t="s">
        <v>85</v>
      </c>
      <c r="F21" s="38">
        <f t="shared" si="0"/>
        <v>891</v>
      </c>
      <c r="G21" s="38">
        <f t="shared" si="1"/>
        <v>792</v>
      </c>
      <c r="H21" s="39">
        <f t="shared" si="2"/>
        <v>1683</v>
      </c>
      <c r="I21" s="38">
        <f t="shared" si="3"/>
        <v>520</v>
      </c>
      <c r="J21" s="38">
        <f t="shared" si="4"/>
        <v>30</v>
      </c>
      <c r="L21" s="40">
        <v>617</v>
      </c>
      <c r="M21" s="41">
        <v>274</v>
      </c>
      <c r="N21" s="42">
        <f t="shared" si="5"/>
        <v>891</v>
      </c>
      <c r="O21" s="43">
        <v>12</v>
      </c>
      <c r="P21" s="27"/>
      <c r="Q21" s="40">
        <v>546</v>
      </c>
      <c r="R21" s="41">
        <v>246</v>
      </c>
      <c r="S21" s="42">
        <f t="shared" si="6"/>
        <v>792</v>
      </c>
      <c r="T21" s="43">
        <v>18</v>
      </c>
    </row>
    <row r="22" spans="1:20" ht="18" customHeight="1">
      <c r="A22" s="59">
        <v>11</v>
      </c>
      <c r="B22" s="207"/>
      <c r="C22" s="78" t="s">
        <v>338</v>
      </c>
      <c r="D22" s="73" t="s">
        <v>339</v>
      </c>
      <c r="E22" s="150" t="s">
        <v>43</v>
      </c>
      <c r="F22" s="38">
        <f t="shared" si="0"/>
        <v>868</v>
      </c>
      <c r="G22" s="38">
        <f t="shared" si="1"/>
        <v>813</v>
      </c>
      <c r="H22" s="39">
        <f t="shared" si="2"/>
        <v>1681</v>
      </c>
      <c r="I22" s="38">
        <f t="shared" si="3"/>
        <v>496</v>
      </c>
      <c r="J22" s="38">
        <f t="shared" si="4"/>
        <v>19</v>
      </c>
      <c r="L22" s="40">
        <v>603</v>
      </c>
      <c r="M22" s="41">
        <v>265</v>
      </c>
      <c r="N22" s="42">
        <f t="shared" si="5"/>
        <v>868</v>
      </c>
      <c r="O22" s="43">
        <v>3</v>
      </c>
      <c r="P22" s="27"/>
      <c r="Q22" s="40">
        <v>582</v>
      </c>
      <c r="R22" s="41">
        <v>231</v>
      </c>
      <c r="S22" s="42">
        <f t="shared" si="6"/>
        <v>813</v>
      </c>
      <c r="T22" s="43">
        <v>16</v>
      </c>
    </row>
    <row r="23" spans="1:21" ht="18" customHeight="1" thickBot="1">
      <c r="A23" s="59">
        <v>12</v>
      </c>
      <c r="B23" s="7"/>
      <c r="C23" s="366" t="s">
        <v>99</v>
      </c>
      <c r="D23" s="280" t="s">
        <v>84</v>
      </c>
      <c r="E23" s="416" t="s">
        <v>48</v>
      </c>
      <c r="F23" s="55">
        <f t="shared" si="0"/>
        <v>890</v>
      </c>
      <c r="G23" s="55">
        <f t="shared" si="1"/>
        <v>598</v>
      </c>
      <c r="H23" s="56">
        <f t="shared" si="2"/>
        <v>1488</v>
      </c>
      <c r="I23" s="55">
        <f t="shared" si="3"/>
        <v>431</v>
      </c>
      <c r="J23" s="55">
        <f t="shared" si="4"/>
        <v>25</v>
      </c>
      <c r="L23" s="40">
        <v>590</v>
      </c>
      <c r="M23" s="41">
        <v>300</v>
      </c>
      <c r="N23" s="42">
        <f t="shared" si="5"/>
        <v>890</v>
      </c>
      <c r="O23" s="43">
        <v>6</v>
      </c>
      <c r="P23" s="27"/>
      <c r="Q23" s="40">
        <v>467</v>
      </c>
      <c r="R23" s="41">
        <v>131</v>
      </c>
      <c r="S23" s="42">
        <f t="shared" si="6"/>
        <v>598</v>
      </c>
      <c r="T23" s="43">
        <v>19</v>
      </c>
      <c r="U23" t="s">
        <v>427</v>
      </c>
    </row>
    <row r="24" spans="1:20" ht="18" customHeight="1" thickTop="1">
      <c r="A24" s="417">
        <v>13</v>
      </c>
      <c r="B24" s="418"/>
      <c r="C24" s="424" t="s">
        <v>404</v>
      </c>
      <c r="D24" s="419" t="s">
        <v>170</v>
      </c>
      <c r="E24" s="420" t="s">
        <v>19</v>
      </c>
      <c r="F24" s="421">
        <f aca="true" t="shared" si="7" ref="F24:F35">SUM(N24)</f>
        <v>852</v>
      </c>
      <c r="G24" s="421">
        <f aca="true" t="shared" si="8" ref="G24:G35">SUM(S24)</f>
        <v>0</v>
      </c>
      <c r="H24" s="422">
        <f aca="true" t="shared" si="9" ref="H24:H35">SUM(F24:G24)</f>
        <v>852</v>
      </c>
      <c r="I24" s="421">
        <f aca="true" t="shared" si="10" ref="I24:I35">SUM(M24+R24)</f>
        <v>283</v>
      </c>
      <c r="J24" s="421">
        <f aca="true" t="shared" si="11" ref="J24:J35">SUM(O24+T24)</f>
        <v>11</v>
      </c>
      <c r="L24" s="257">
        <v>569</v>
      </c>
      <c r="M24" s="255">
        <v>283</v>
      </c>
      <c r="N24" s="256">
        <f aca="true" t="shared" si="12" ref="N24:N35">SUM(L24:M24)</f>
        <v>852</v>
      </c>
      <c r="O24" s="238">
        <v>11</v>
      </c>
      <c r="P24" s="27"/>
      <c r="Q24" s="257"/>
      <c r="R24" s="255"/>
      <c r="S24" s="256">
        <f aca="true" t="shared" si="13" ref="S24:S35">SUM(Q24:R24)</f>
        <v>0</v>
      </c>
      <c r="T24" s="238"/>
    </row>
    <row r="25" spans="1:20" ht="18" customHeight="1">
      <c r="A25" s="59">
        <v>14</v>
      </c>
      <c r="B25" s="184"/>
      <c r="C25" s="78" t="s">
        <v>341</v>
      </c>
      <c r="D25" s="73" t="s">
        <v>342</v>
      </c>
      <c r="E25" s="150" t="s">
        <v>50</v>
      </c>
      <c r="F25" s="38">
        <f t="shared" si="7"/>
        <v>846</v>
      </c>
      <c r="G25" s="38">
        <f t="shared" si="8"/>
        <v>0</v>
      </c>
      <c r="H25" s="39">
        <f t="shared" si="9"/>
        <v>846</v>
      </c>
      <c r="I25" s="38">
        <f t="shared" si="10"/>
        <v>266</v>
      </c>
      <c r="J25" s="38">
        <f t="shared" si="11"/>
        <v>16</v>
      </c>
      <c r="L25" s="40">
        <v>580</v>
      </c>
      <c r="M25" s="41">
        <v>266</v>
      </c>
      <c r="N25" s="42">
        <f t="shared" si="12"/>
        <v>846</v>
      </c>
      <c r="O25" s="43">
        <v>16</v>
      </c>
      <c r="P25" s="27"/>
      <c r="Q25" s="40"/>
      <c r="R25" s="41"/>
      <c r="S25" s="42">
        <f t="shared" si="13"/>
        <v>0</v>
      </c>
      <c r="T25" s="43"/>
    </row>
    <row r="26" spans="1:20" ht="18" customHeight="1">
      <c r="A26" s="6">
        <v>15</v>
      </c>
      <c r="B26" s="184" t="s">
        <v>403</v>
      </c>
      <c r="C26" s="72" t="s">
        <v>376</v>
      </c>
      <c r="D26" s="86" t="s">
        <v>385</v>
      </c>
      <c r="E26" s="123" t="s">
        <v>18</v>
      </c>
      <c r="F26" s="38">
        <f t="shared" si="7"/>
        <v>841</v>
      </c>
      <c r="G26" s="38">
        <f t="shared" si="8"/>
        <v>0</v>
      </c>
      <c r="H26" s="39">
        <f t="shared" si="9"/>
        <v>841</v>
      </c>
      <c r="I26" s="38">
        <f t="shared" si="10"/>
        <v>257</v>
      </c>
      <c r="J26" s="38">
        <f t="shared" si="11"/>
        <v>16</v>
      </c>
      <c r="L26" s="40">
        <v>584</v>
      </c>
      <c r="M26" s="41">
        <v>257</v>
      </c>
      <c r="N26" s="42">
        <f t="shared" si="12"/>
        <v>841</v>
      </c>
      <c r="O26" s="43">
        <v>16</v>
      </c>
      <c r="P26" s="27"/>
      <c r="Q26" s="40"/>
      <c r="R26" s="41"/>
      <c r="S26" s="42">
        <f t="shared" si="13"/>
        <v>0</v>
      </c>
      <c r="T26" s="43"/>
    </row>
    <row r="27" spans="1:20" ht="18" customHeight="1">
      <c r="A27" s="12">
        <v>16</v>
      </c>
      <c r="B27" s="192" t="s">
        <v>403</v>
      </c>
      <c r="C27" s="10" t="s">
        <v>109</v>
      </c>
      <c r="D27" s="32" t="s">
        <v>110</v>
      </c>
      <c r="E27" s="150" t="s">
        <v>104</v>
      </c>
      <c r="F27" s="38">
        <f t="shared" si="7"/>
        <v>833</v>
      </c>
      <c r="G27" s="38">
        <f t="shared" si="8"/>
        <v>0</v>
      </c>
      <c r="H27" s="39">
        <f t="shared" si="9"/>
        <v>833</v>
      </c>
      <c r="I27" s="38">
        <f t="shared" si="10"/>
        <v>246</v>
      </c>
      <c r="J27" s="38">
        <f t="shared" si="11"/>
        <v>5</v>
      </c>
      <c r="L27" s="40">
        <v>587</v>
      </c>
      <c r="M27" s="41">
        <v>246</v>
      </c>
      <c r="N27" s="42">
        <f t="shared" si="12"/>
        <v>833</v>
      </c>
      <c r="O27" s="43">
        <v>5</v>
      </c>
      <c r="P27" s="44"/>
      <c r="Q27" s="40"/>
      <c r="R27" s="41"/>
      <c r="S27" s="42">
        <f t="shared" si="13"/>
        <v>0</v>
      </c>
      <c r="T27" s="43"/>
    </row>
    <row r="28" spans="1:20" ht="18" customHeight="1">
      <c r="A28" s="59">
        <v>17</v>
      </c>
      <c r="B28" s="184" t="s">
        <v>403</v>
      </c>
      <c r="C28" s="78" t="s">
        <v>247</v>
      </c>
      <c r="D28" s="71" t="s">
        <v>248</v>
      </c>
      <c r="E28" s="191" t="s">
        <v>38</v>
      </c>
      <c r="F28" s="38">
        <f t="shared" si="7"/>
        <v>825</v>
      </c>
      <c r="G28" s="38">
        <f t="shared" si="8"/>
        <v>0</v>
      </c>
      <c r="H28" s="39">
        <f t="shared" si="9"/>
        <v>825</v>
      </c>
      <c r="I28" s="38">
        <f t="shared" si="10"/>
        <v>260</v>
      </c>
      <c r="J28" s="38">
        <f t="shared" si="11"/>
        <v>10</v>
      </c>
      <c r="L28" s="40">
        <v>565</v>
      </c>
      <c r="M28" s="41">
        <v>260</v>
      </c>
      <c r="N28" s="42">
        <f t="shared" si="12"/>
        <v>825</v>
      </c>
      <c r="O28" s="43">
        <v>10</v>
      </c>
      <c r="P28" s="27"/>
      <c r="Q28" s="40"/>
      <c r="R28" s="41"/>
      <c r="S28" s="42">
        <f t="shared" si="13"/>
        <v>0</v>
      </c>
      <c r="T28" s="43"/>
    </row>
    <row r="29" spans="1:20" ht="18" customHeight="1">
      <c r="A29" s="59">
        <v>18</v>
      </c>
      <c r="B29" s="184" t="s">
        <v>403</v>
      </c>
      <c r="C29" s="78" t="s">
        <v>256</v>
      </c>
      <c r="D29" s="73" t="s">
        <v>257</v>
      </c>
      <c r="E29" s="150" t="s">
        <v>102</v>
      </c>
      <c r="F29" s="38">
        <f t="shared" si="7"/>
        <v>824</v>
      </c>
      <c r="G29" s="38">
        <f t="shared" si="8"/>
        <v>0</v>
      </c>
      <c r="H29" s="39">
        <f t="shared" si="9"/>
        <v>824</v>
      </c>
      <c r="I29" s="38">
        <f t="shared" si="10"/>
        <v>257</v>
      </c>
      <c r="J29" s="38">
        <f t="shared" si="11"/>
        <v>15</v>
      </c>
      <c r="L29" s="40">
        <v>567</v>
      </c>
      <c r="M29" s="41">
        <v>257</v>
      </c>
      <c r="N29" s="42">
        <f t="shared" si="12"/>
        <v>824</v>
      </c>
      <c r="O29" s="43">
        <v>15</v>
      </c>
      <c r="P29" s="27"/>
      <c r="Q29" s="40"/>
      <c r="R29" s="41"/>
      <c r="S29" s="42">
        <f t="shared" si="13"/>
        <v>0</v>
      </c>
      <c r="T29" s="43"/>
    </row>
    <row r="30" spans="1:20" ht="18" customHeight="1">
      <c r="A30" s="59">
        <v>19</v>
      </c>
      <c r="B30" s="184" t="s">
        <v>403</v>
      </c>
      <c r="C30" s="121" t="s">
        <v>274</v>
      </c>
      <c r="D30" s="104" t="s">
        <v>279</v>
      </c>
      <c r="E30" s="191" t="s">
        <v>39</v>
      </c>
      <c r="F30" s="38">
        <f t="shared" si="7"/>
        <v>800</v>
      </c>
      <c r="G30" s="38">
        <f t="shared" si="8"/>
        <v>0</v>
      </c>
      <c r="H30" s="39">
        <f t="shared" si="9"/>
        <v>800</v>
      </c>
      <c r="I30" s="38">
        <f t="shared" si="10"/>
        <v>232</v>
      </c>
      <c r="J30" s="38">
        <f t="shared" si="11"/>
        <v>17</v>
      </c>
      <c r="L30" s="40">
        <v>568</v>
      </c>
      <c r="M30" s="41">
        <v>232</v>
      </c>
      <c r="N30" s="42">
        <f t="shared" si="12"/>
        <v>800</v>
      </c>
      <c r="O30" s="43">
        <v>17</v>
      </c>
      <c r="P30" s="27"/>
      <c r="Q30" s="40"/>
      <c r="R30" s="41"/>
      <c r="S30" s="42">
        <f t="shared" si="13"/>
        <v>0</v>
      </c>
      <c r="T30" s="43"/>
    </row>
    <row r="31" spans="1:20" ht="18" customHeight="1">
      <c r="A31" s="12">
        <v>20</v>
      </c>
      <c r="B31" s="192" t="s">
        <v>403</v>
      </c>
      <c r="C31" s="121" t="s">
        <v>334</v>
      </c>
      <c r="D31" s="125" t="s">
        <v>335</v>
      </c>
      <c r="E31" s="150" t="s">
        <v>93</v>
      </c>
      <c r="F31" s="38">
        <f t="shared" si="7"/>
        <v>799</v>
      </c>
      <c r="G31" s="38">
        <f t="shared" si="8"/>
        <v>0</v>
      </c>
      <c r="H31" s="39">
        <f t="shared" si="9"/>
        <v>799</v>
      </c>
      <c r="I31" s="38">
        <f t="shared" si="10"/>
        <v>266</v>
      </c>
      <c r="J31" s="38">
        <f t="shared" si="11"/>
        <v>12</v>
      </c>
      <c r="L31" s="40">
        <v>533</v>
      </c>
      <c r="M31" s="41">
        <v>266</v>
      </c>
      <c r="N31" s="42">
        <f t="shared" si="12"/>
        <v>799</v>
      </c>
      <c r="O31" s="43">
        <v>12</v>
      </c>
      <c r="P31" s="27"/>
      <c r="Q31" s="40"/>
      <c r="R31" s="41"/>
      <c r="S31" s="42">
        <f t="shared" si="13"/>
        <v>0</v>
      </c>
      <c r="T31" s="43"/>
    </row>
    <row r="32" spans="1:20" ht="18" customHeight="1">
      <c r="A32" s="59">
        <v>21</v>
      </c>
      <c r="B32" s="184" t="s">
        <v>403</v>
      </c>
      <c r="C32" s="53" t="s">
        <v>366</v>
      </c>
      <c r="D32" s="277" t="s">
        <v>367</v>
      </c>
      <c r="E32" s="191" t="s">
        <v>90</v>
      </c>
      <c r="F32" s="38">
        <f t="shared" si="7"/>
        <v>793</v>
      </c>
      <c r="G32" s="38">
        <f t="shared" si="8"/>
        <v>0</v>
      </c>
      <c r="H32" s="39">
        <f t="shared" si="9"/>
        <v>793</v>
      </c>
      <c r="I32" s="38">
        <f t="shared" si="10"/>
        <v>229</v>
      </c>
      <c r="J32" s="38">
        <f t="shared" si="11"/>
        <v>17</v>
      </c>
      <c r="L32" s="40">
        <v>564</v>
      </c>
      <c r="M32" s="41">
        <v>229</v>
      </c>
      <c r="N32" s="42">
        <f t="shared" si="12"/>
        <v>793</v>
      </c>
      <c r="O32" s="43">
        <v>17</v>
      </c>
      <c r="P32" s="27"/>
      <c r="Q32" s="40"/>
      <c r="R32" s="41"/>
      <c r="S32" s="42">
        <f t="shared" si="13"/>
        <v>0</v>
      </c>
      <c r="T32" s="43"/>
    </row>
    <row r="33" spans="1:20" ht="18" customHeight="1">
      <c r="A33" s="59">
        <v>22</v>
      </c>
      <c r="B33" s="13" t="s">
        <v>403</v>
      </c>
      <c r="C33" s="78" t="s">
        <v>113</v>
      </c>
      <c r="D33" s="104" t="s">
        <v>114</v>
      </c>
      <c r="E33" s="150" t="s">
        <v>101</v>
      </c>
      <c r="F33" s="38">
        <f t="shared" si="7"/>
        <v>786</v>
      </c>
      <c r="G33" s="38">
        <f t="shared" si="8"/>
        <v>0</v>
      </c>
      <c r="H33" s="39">
        <f t="shared" si="9"/>
        <v>786</v>
      </c>
      <c r="I33" s="38">
        <f t="shared" si="10"/>
        <v>212</v>
      </c>
      <c r="J33" s="38">
        <f t="shared" si="11"/>
        <v>11</v>
      </c>
      <c r="L33" s="40">
        <v>574</v>
      </c>
      <c r="M33" s="41">
        <v>212</v>
      </c>
      <c r="N33" s="42">
        <f t="shared" si="12"/>
        <v>786</v>
      </c>
      <c r="O33" s="43">
        <v>11</v>
      </c>
      <c r="P33" s="27"/>
      <c r="Q33" s="40"/>
      <c r="R33" s="41"/>
      <c r="S33" s="42">
        <f t="shared" si="13"/>
        <v>0</v>
      </c>
      <c r="T33" s="43"/>
    </row>
    <row r="34" spans="1:20" ht="18" customHeight="1">
      <c r="A34" s="6">
        <v>23</v>
      </c>
      <c r="B34" s="13"/>
      <c r="C34" s="72" t="s">
        <v>340</v>
      </c>
      <c r="D34" s="73" t="s">
        <v>170</v>
      </c>
      <c r="E34" s="191" t="s">
        <v>44</v>
      </c>
      <c r="F34" s="38">
        <f t="shared" si="7"/>
        <v>783</v>
      </c>
      <c r="G34" s="38">
        <f t="shared" si="8"/>
        <v>0</v>
      </c>
      <c r="H34" s="39">
        <f t="shared" si="9"/>
        <v>783</v>
      </c>
      <c r="I34" s="38">
        <f t="shared" si="10"/>
        <v>227</v>
      </c>
      <c r="J34" s="38">
        <f t="shared" si="11"/>
        <v>19</v>
      </c>
      <c r="L34" s="40">
        <v>556</v>
      </c>
      <c r="M34" s="41">
        <v>227</v>
      </c>
      <c r="N34" s="42">
        <f t="shared" si="12"/>
        <v>783</v>
      </c>
      <c r="O34" s="43">
        <v>19</v>
      </c>
      <c r="P34" s="27"/>
      <c r="Q34" s="40"/>
      <c r="R34" s="41"/>
      <c r="S34" s="42">
        <f t="shared" si="13"/>
        <v>0</v>
      </c>
      <c r="T34" s="43"/>
    </row>
    <row r="35" spans="1:20" ht="18" customHeight="1">
      <c r="A35" s="12"/>
      <c r="B35" s="23"/>
      <c r="C35" s="121" t="s">
        <v>311</v>
      </c>
      <c r="D35" s="86"/>
      <c r="E35" s="61" t="s">
        <v>92</v>
      </c>
      <c r="F35" s="38">
        <f t="shared" si="7"/>
        <v>0</v>
      </c>
      <c r="G35" s="38">
        <f t="shared" si="8"/>
        <v>0</v>
      </c>
      <c r="H35" s="39">
        <f t="shared" si="9"/>
        <v>0</v>
      </c>
      <c r="I35" s="38">
        <f t="shared" si="10"/>
        <v>0</v>
      </c>
      <c r="J35" s="38">
        <f t="shared" si="11"/>
        <v>0</v>
      </c>
      <c r="L35" s="40"/>
      <c r="M35" s="41"/>
      <c r="N35" s="42">
        <f t="shared" si="12"/>
        <v>0</v>
      </c>
      <c r="O35" s="43"/>
      <c r="P35" s="27"/>
      <c r="Q35" s="40"/>
      <c r="R35" s="41"/>
      <c r="S35" s="42">
        <f t="shared" si="13"/>
        <v>0</v>
      </c>
      <c r="T35" s="43"/>
    </row>
    <row r="36" spans="4:5" ht="12.75">
      <c r="D36" s="14"/>
      <c r="E36" s="15"/>
    </row>
    <row r="37" spans="3:5" ht="12.75">
      <c r="C37" s="44"/>
      <c r="D37" s="250"/>
      <c r="E37" s="251"/>
    </row>
    <row r="38" spans="1:5" ht="12.75">
      <c r="A38" t="str">
        <f>'U18'!A34</f>
        <v>Die Siegerehrung erfolgt am Freitag, den 25.02.2011 um 19.00 Uhr beim Baiersdorfer SV</v>
      </c>
      <c r="D38" s="14"/>
      <c r="E38" s="15"/>
    </row>
    <row r="39" spans="4:5" ht="12.75">
      <c r="D39" s="14"/>
      <c r="E39" s="15"/>
    </row>
    <row r="40" spans="4:5" ht="12.75">
      <c r="D40" s="14"/>
      <c r="E40" s="15"/>
    </row>
    <row r="41" spans="1:5" ht="12.75">
      <c r="A41" s="16" t="s">
        <v>209</v>
      </c>
      <c r="D41" s="14"/>
      <c r="E41" s="15"/>
    </row>
    <row r="42" spans="1:5" ht="12.75">
      <c r="A42" s="17" t="s">
        <v>246</v>
      </c>
      <c r="D42" s="14"/>
      <c r="E42" s="15"/>
    </row>
  </sheetData>
  <sheetProtection/>
  <mergeCells count="3">
    <mergeCell ref="A4:J4"/>
    <mergeCell ref="L10:O10"/>
    <mergeCell ref="Q10:T10"/>
  </mergeCells>
  <printOptions horizontalCentered="1"/>
  <pageMargins left="0.6299212598425197" right="0.4330708661417323" top="0.8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9">
      <selection activeCell="M37" sqref="M37"/>
    </sheetView>
  </sheetViews>
  <sheetFormatPr defaultColWidth="11.421875" defaultRowHeight="12.75"/>
  <cols>
    <col min="1" max="1" width="4.8515625" style="0" customWidth="1"/>
    <col min="2" max="2" width="5.421875" style="0" hidden="1" customWidth="1"/>
    <col min="3" max="3" width="22.00390625" style="0" customWidth="1"/>
    <col min="4" max="4" width="5.57421875" style="0" customWidth="1"/>
    <col min="5" max="5" width="12.140625" style="0" customWidth="1"/>
    <col min="6" max="6" width="6.7109375" style="0" customWidth="1"/>
    <col min="7" max="7" width="7.00390625" style="0" customWidth="1"/>
    <col min="8" max="8" width="6.8515625" style="0" customWidth="1"/>
    <col min="9" max="9" width="5.140625" style="0" customWidth="1"/>
    <col min="10" max="10" width="5.421875" style="0" customWidth="1"/>
    <col min="11" max="11" width="8.7109375" style="0" customWidth="1"/>
    <col min="12" max="12" width="5.7109375" style="31" customWidth="1"/>
    <col min="13" max="20" width="5.7109375" style="0" customWidth="1"/>
  </cols>
  <sheetData>
    <row r="1" spans="4:5" ht="12.75">
      <c r="D1" s="14"/>
      <c r="E1" s="15"/>
    </row>
    <row r="2" spans="1:10" ht="15.75">
      <c r="A2" s="1" t="s">
        <v>260</v>
      </c>
      <c r="B2" s="1"/>
      <c r="C2" s="1"/>
      <c r="D2" s="1"/>
      <c r="E2" s="2"/>
      <c r="F2" s="1"/>
      <c r="G2" s="1"/>
      <c r="H2" s="1"/>
      <c r="I2" s="3"/>
      <c r="J2" s="3"/>
    </row>
    <row r="3" spans="1:10" ht="15.75">
      <c r="A3" s="1" t="s">
        <v>259</v>
      </c>
      <c r="B3" s="1"/>
      <c r="C3" s="1"/>
      <c r="D3" s="1"/>
      <c r="E3" s="2"/>
      <c r="F3" s="1"/>
      <c r="G3" s="1"/>
      <c r="H3" s="1"/>
      <c r="I3" s="3"/>
      <c r="J3" s="3"/>
    </row>
    <row r="4" spans="1:10" ht="15.75">
      <c r="A4" s="547" t="str">
        <f>'U18'!A3</f>
        <v>19.  /  20.  Februar  2011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ht="15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3" t="s">
        <v>273</v>
      </c>
      <c r="B6" s="3"/>
      <c r="C6" s="3"/>
      <c r="D6" s="3"/>
      <c r="E6" s="4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4"/>
      <c r="F7" s="3"/>
      <c r="G7" s="3"/>
      <c r="H7" s="3"/>
      <c r="I7" s="3"/>
      <c r="J7" s="3"/>
    </row>
    <row r="8" spans="1:10" ht="15.75">
      <c r="A8" s="19" t="s">
        <v>258</v>
      </c>
      <c r="B8" s="5"/>
      <c r="C8" s="5"/>
      <c r="D8" s="5"/>
      <c r="E8" s="4"/>
      <c r="F8" s="5"/>
      <c r="G8" s="5"/>
      <c r="H8" s="5"/>
      <c r="I8" s="5"/>
      <c r="J8" s="5"/>
    </row>
    <row r="9" spans="1:20" ht="12.75">
      <c r="A9" s="127"/>
      <c r="B9" s="127"/>
      <c r="C9" s="128"/>
      <c r="D9" s="129"/>
      <c r="E9" s="130" t="s">
        <v>0</v>
      </c>
      <c r="F9" s="128"/>
      <c r="G9" s="127"/>
      <c r="H9" s="128"/>
      <c r="I9" s="127"/>
      <c r="J9" s="131"/>
      <c r="L9" s="535" t="s">
        <v>13</v>
      </c>
      <c r="M9" s="536"/>
      <c r="N9" s="536"/>
      <c r="O9" s="537"/>
      <c r="P9" s="27"/>
      <c r="Q9" s="535" t="s">
        <v>14</v>
      </c>
      <c r="R9" s="536"/>
      <c r="S9" s="536"/>
      <c r="T9" s="537"/>
    </row>
    <row r="10" spans="1:20" ht="12.75">
      <c r="A10" s="132" t="s">
        <v>1</v>
      </c>
      <c r="B10" s="133" t="s">
        <v>2</v>
      </c>
      <c r="C10" s="134" t="s">
        <v>3</v>
      </c>
      <c r="D10" s="135" t="s">
        <v>4</v>
      </c>
      <c r="E10" s="136" t="s">
        <v>5</v>
      </c>
      <c r="F10" s="137" t="s">
        <v>6</v>
      </c>
      <c r="G10" s="138" t="s">
        <v>7</v>
      </c>
      <c r="H10" s="139" t="s">
        <v>8</v>
      </c>
      <c r="I10" s="132" t="s">
        <v>9</v>
      </c>
      <c r="J10" s="135" t="s">
        <v>10</v>
      </c>
      <c r="L10" s="140" t="s">
        <v>15</v>
      </c>
      <c r="M10" s="141" t="s">
        <v>16</v>
      </c>
      <c r="N10" s="142" t="s">
        <v>17</v>
      </c>
      <c r="O10" s="143" t="s">
        <v>10</v>
      </c>
      <c r="P10" s="30"/>
      <c r="Q10" s="140" t="s">
        <v>15</v>
      </c>
      <c r="R10" s="141" t="s">
        <v>16</v>
      </c>
      <c r="S10" s="142" t="s">
        <v>17</v>
      </c>
      <c r="T10" s="143" t="s">
        <v>10</v>
      </c>
    </row>
    <row r="11" spans="1:21" ht="18" customHeight="1">
      <c r="A11" s="399">
        <v>1</v>
      </c>
      <c r="B11" s="378"/>
      <c r="C11" s="404" t="s">
        <v>118</v>
      </c>
      <c r="D11" s="400" t="s">
        <v>119</v>
      </c>
      <c r="E11" s="406" t="s">
        <v>38</v>
      </c>
      <c r="F11" s="401">
        <f aca="true" t="shared" si="0" ref="F11:F20">SUM(N11)</f>
        <v>448</v>
      </c>
      <c r="G11" s="401">
        <f aca="true" t="shared" si="1" ref="G11:G19">SUM(S11)</f>
        <v>455</v>
      </c>
      <c r="H11" s="409">
        <f aca="true" t="shared" si="2" ref="H11:H20">SUM(F11:G11)</f>
        <v>903</v>
      </c>
      <c r="I11" s="401">
        <f aca="true" t="shared" si="3" ref="I11:I20">SUM(M11+R11)</f>
        <v>313</v>
      </c>
      <c r="J11" s="401">
        <f aca="true" t="shared" si="4" ref="J11:J20">SUM(O11+T11)</f>
        <v>1</v>
      </c>
      <c r="K11" s="210"/>
      <c r="L11" s="40">
        <v>293</v>
      </c>
      <c r="M11" s="41">
        <v>155</v>
      </c>
      <c r="N11" s="42">
        <f aca="true" t="shared" si="5" ref="N11:N20">SUM(L11:M11)</f>
        <v>448</v>
      </c>
      <c r="O11" s="43">
        <v>1</v>
      </c>
      <c r="P11" s="24"/>
      <c r="Q11" s="117">
        <v>297</v>
      </c>
      <c r="R11" s="41">
        <v>158</v>
      </c>
      <c r="S11" s="42">
        <f aca="true" t="shared" si="6" ref="S11:S20">SUM(Q11:R11)</f>
        <v>455</v>
      </c>
      <c r="T11" s="43">
        <v>0</v>
      </c>
      <c r="U11" s="6"/>
    </row>
    <row r="12" spans="1:21" ht="18" customHeight="1">
      <c r="A12" s="402">
        <v>2</v>
      </c>
      <c r="B12" s="384"/>
      <c r="C12" s="405" t="s">
        <v>315</v>
      </c>
      <c r="D12" s="403" t="s">
        <v>313</v>
      </c>
      <c r="E12" s="407" t="s">
        <v>27</v>
      </c>
      <c r="F12" s="401">
        <f t="shared" si="0"/>
        <v>447</v>
      </c>
      <c r="G12" s="401">
        <f t="shared" si="1"/>
        <v>455</v>
      </c>
      <c r="H12" s="409">
        <f t="shared" si="2"/>
        <v>902</v>
      </c>
      <c r="I12" s="401">
        <f t="shared" si="3"/>
        <v>324</v>
      </c>
      <c r="J12" s="401">
        <f t="shared" si="4"/>
        <v>4</v>
      </c>
      <c r="K12" s="210"/>
      <c r="L12" s="40">
        <v>283</v>
      </c>
      <c r="M12" s="41">
        <v>164</v>
      </c>
      <c r="N12" s="42">
        <f t="shared" si="5"/>
        <v>447</v>
      </c>
      <c r="O12" s="43">
        <v>3</v>
      </c>
      <c r="P12" s="24"/>
      <c r="Q12" s="117">
        <v>295</v>
      </c>
      <c r="R12" s="41">
        <v>160</v>
      </c>
      <c r="S12" s="42">
        <f t="shared" si="6"/>
        <v>455</v>
      </c>
      <c r="T12" s="43">
        <v>1</v>
      </c>
      <c r="U12" s="211"/>
    </row>
    <row r="13" spans="1:21" ht="18" customHeight="1">
      <c r="A13" s="399">
        <v>3</v>
      </c>
      <c r="B13" s="385"/>
      <c r="C13" s="405" t="s">
        <v>133</v>
      </c>
      <c r="D13" s="400" t="s">
        <v>134</v>
      </c>
      <c r="E13" s="408" t="s">
        <v>31</v>
      </c>
      <c r="F13" s="401">
        <f t="shared" si="0"/>
        <v>458</v>
      </c>
      <c r="G13" s="401">
        <f t="shared" si="1"/>
        <v>429</v>
      </c>
      <c r="H13" s="409">
        <f t="shared" si="2"/>
        <v>887</v>
      </c>
      <c r="I13" s="401">
        <f t="shared" si="3"/>
        <v>288</v>
      </c>
      <c r="J13" s="401">
        <f t="shared" si="4"/>
        <v>4</v>
      </c>
      <c r="K13" s="10"/>
      <c r="L13" s="40">
        <v>301</v>
      </c>
      <c r="M13" s="41">
        <v>157</v>
      </c>
      <c r="N13" s="42">
        <f t="shared" si="5"/>
        <v>458</v>
      </c>
      <c r="O13" s="43">
        <v>2</v>
      </c>
      <c r="P13" s="24"/>
      <c r="Q13" s="117">
        <v>298</v>
      </c>
      <c r="R13" s="41">
        <v>131</v>
      </c>
      <c r="S13" s="42">
        <f t="shared" si="6"/>
        <v>429</v>
      </c>
      <c r="T13" s="43">
        <v>2</v>
      </c>
      <c r="U13" s="211"/>
    </row>
    <row r="14" spans="1:21" ht="18" customHeight="1">
      <c r="A14" s="397">
        <v>4</v>
      </c>
      <c r="B14" s="223"/>
      <c r="C14" s="48" t="s">
        <v>127</v>
      </c>
      <c r="D14" s="390" t="s">
        <v>128</v>
      </c>
      <c r="E14" s="18" t="s">
        <v>51</v>
      </c>
      <c r="F14" s="50">
        <f t="shared" si="0"/>
        <v>434</v>
      </c>
      <c r="G14" s="50">
        <f t="shared" si="1"/>
        <v>432</v>
      </c>
      <c r="H14" s="51">
        <f t="shared" si="2"/>
        <v>866</v>
      </c>
      <c r="I14" s="50">
        <f t="shared" si="3"/>
        <v>252</v>
      </c>
      <c r="J14" s="50">
        <f t="shared" si="4"/>
        <v>12</v>
      </c>
      <c r="K14" s="10"/>
      <c r="L14" s="40">
        <v>299</v>
      </c>
      <c r="M14" s="41">
        <v>135</v>
      </c>
      <c r="N14" s="42">
        <f t="shared" si="5"/>
        <v>434</v>
      </c>
      <c r="O14" s="43">
        <v>7</v>
      </c>
      <c r="P14" s="24"/>
      <c r="Q14" s="117">
        <v>315</v>
      </c>
      <c r="R14" s="41">
        <v>117</v>
      </c>
      <c r="S14" s="42">
        <f t="shared" si="6"/>
        <v>432</v>
      </c>
      <c r="T14" s="43">
        <v>5</v>
      </c>
      <c r="U14" s="211"/>
    </row>
    <row r="15" spans="1:21" ht="18" customHeight="1" thickBot="1">
      <c r="A15" s="398">
        <v>5</v>
      </c>
      <c r="B15" s="305"/>
      <c r="C15" s="391" t="s">
        <v>125</v>
      </c>
      <c r="D15" s="195" t="s">
        <v>124</v>
      </c>
      <c r="E15" s="306" t="s">
        <v>29</v>
      </c>
      <c r="F15" s="69">
        <f t="shared" si="0"/>
        <v>438</v>
      </c>
      <c r="G15" s="69">
        <f t="shared" si="1"/>
        <v>427</v>
      </c>
      <c r="H15" s="70">
        <f t="shared" si="2"/>
        <v>865</v>
      </c>
      <c r="I15" s="69">
        <f t="shared" si="3"/>
        <v>252</v>
      </c>
      <c r="J15" s="69">
        <f t="shared" si="4"/>
        <v>10</v>
      </c>
      <c r="K15" s="210"/>
      <c r="L15" s="40">
        <v>305</v>
      </c>
      <c r="M15" s="41">
        <v>133</v>
      </c>
      <c r="N15" s="42">
        <f t="shared" si="5"/>
        <v>438</v>
      </c>
      <c r="O15" s="43">
        <v>6</v>
      </c>
      <c r="P15" s="24"/>
      <c r="Q15" s="117">
        <v>308</v>
      </c>
      <c r="R15" s="41">
        <v>119</v>
      </c>
      <c r="S15" s="42">
        <f t="shared" si="6"/>
        <v>427</v>
      </c>
      <c r="T15" s="43">
        <v>4</v>
      </c>
      <c r="U15" s="6"/>
    </row>
    <row r="16" spans="1:21" ht="18" customHeight="1">
      <c r="A16" s="212">
        <v>6</v>
      </c>
      <c r="B16" s="112"/>
      <c r="C16" s="392" t="s">
        <v>131</v>
      </c>
      <c r="D16" s="390" t="s">
        <v>132</v>
      </c>
      <c r="E16" s="18" t="s">
        <v>50</v>
      </c>
      <c r="F16" s="107">
        <f t="shared" si="0"/>
        <v>415</v>
      </c>
      <c r="G16" s="107">
        <f t="shared" si="1"/>
        <v>449</v>
      </c>
      <c r="H16" s="108">
        <f t="shared" si="2"/>
        <v>864</v>
      </c>
      <c r="I16" s="107">
        <f t="shared" si="3"/>
        <v>276</v>
      </c>
      <c r="J16" s="107">
        <f t="shared" si="4"/>
        <v>8</v>
      </c>
      <c r="K16" s="10"/>
      <c r="L16" s="294">
        <v>293</v>
      </c>
      <c r="M16" s="295">
        <v>122</v>
      </c>
      <c r="N16" s="42">
        <f t="shared" si="5"/>
        <v>415</v>
      </c>
      <c r="O16" s="43">
        <v>4</v>
      </c>
      <c r="P16" s="24"/>
      <c r="Q16" s="117">
        <v>295</v>
      </c>
      <c r="R16" s="41">
        <v>154</v>
      </c>
      <c r="S16" s="42">
        <f t="shared" si="6"/>
        <v>449</v>
      </c>
      <c r="T16" s="43">
        <v>4</v>
      </c>
      <c r="U16" s="6"/>
    </row>
    <row r="17" spans="1:21" ht="18" customHeight="1">
      <c r="A17" s="244">
        <v>7</v>
      </c>
      <c r="B17" s="286"/>
      <c r="C17" s="393" t="s">
        <v>187</v>
      </c>
      <c r="D17" s="276" t="s">
        <v>179</v>
      </c>
      <c r="E17" s="120" t="s">
        <v>69</v>
      </c>
      <c r="F17" s="38">
        <f t="shared" si="0"/>
        <v>415</v>
      </c>
      <c r="G17" s="55">
        <v>431</v>
      </c>
      <c r="H17" s="39">
        <f t="shared" si="2"/>
        <v>846</v>
      </c>
      <c r="I17" s="38">
        <f t="shared" si="3"/>
        <v>263</v>
      </c>
      <c r="J17" s="38">
        <f t="shared" si="4"/>
        <v>7</v>
      </c>
      <c r="K17" s="210"/>
      <c r="L17" s="40">
        <v>289</v>
      </c>
      <c r="M17" s="41">
        <v>126</v>
      </c>
      <c r="N17" s="42">
        <f t="shared" si="5"/>
        <v>415</v>
      </c>
      <c r="O17" s="43">
        <v>4</v>
      </c>
      <c r="P17" s="24"/>
      <c r="Q17" s="117">
        <v>294</v>
      </c>
      <c r="R17" s="41">
        <v>137</v>
      </c>
      <c r="S17" s="42">
        <f t="shared" si="6"/>
        <v>431</v>
      </c>
      <c r="T17" s="43">
        <v>3</v>
      </c>
      <c r="U17" s="6"/>
    </row>
    <row r="18" spans="1:21" ht="18" customHeight="1">
      <c r="A18" s="212">
        <v>8</v>
      </c>
      <c r="B18" s="287"/>
      <c r="C18" s="57" t="s">
        <v>171</v>
      </c>
      <c r="D18" s="73" t="s">
        <v>172</v>
      </c>
      <c r="E18" s="167" t="s">
        <v>19</v>
      </c>
      <c r="F18" s="38">
        <f t="shared" si="0"/>
        <v>422</v>
      </c>
      <c r="G18" s="38">
        <f t="shared" si="1"/>
        <v>422</v>
      </c>
      <c r="H18" s="39">
        <f t="shared" si="2"/>
        <v>844</v>
      </c>
      <c r="I18" s="38">
        <f t="shared" si="3"/>
        <v>267</v>
      </c>
      <c r="J18" s="38">
        <f t="shared" si="4"/>
        <v>14</v>
      </c>
      <c r="K18" s="210"/>
      <c r="L18" s="40">
        <v>288</v>
      </c>
      <c r="M18" s="41">
        <v>134</v>
      </c>
      <c r="N18" s="42">
        <f t="shared" si="5"/>
        <v>422</v>
      </c>
      <c r="O18" s="43">
        <v>5</v>
      </c>
      <c r="P18" s="24"/>
      <c r="Q18" s="117">
        <v>289</v>
      </c>
      <c r="R18" s="41">
        <v>133</v>
      </c>
      <c r="S18" s="42">
        <f t="shared" si="6"/>
        <v>422</v>
      </c>
      <c r="T18" s="43">
        <v>9</v>
      </c>
      <c r="U18" s="211"/>
    </row>
    <row r="19" spans="1:21" ht="18" customHeight="1">
      <c r="A19" s="244">
        <v>9</v>
      </c>
      <c r="B19" s="292"/>
      <c r="C19" s="78" t="s">
        <v>377</v>
      </c>
      <c r="D19" s="276" t="s">
        <v>384</v>
      </c>
      <c r="E19" s="197" t="s">
        <v>19</v>
      </c>
      <c r="F19" s="38">
        <f t="shared" si="0"/>
        <v>437</v>
      </c>
      <c r="G19" s="38">
        <f t="shared" si="1"/>
        <v>388</v>
      </c>
      <c r="H19" s="39">
        <f t="shared" si="2"/>
        <v>825</v>
      </c>
      <c r="I19" s="38">
        <f t="shared" si="3"/>
        <v>271</v>
      </c>
      <c r="J19" s="38">
        <f t="shared" si="4"/>
        <v>6</v>
      </c>
      <c r="K19" s="10"/>
      <c r="L19" s="40">
        <v>296</v>
      </c>
      <c r="M19" s="41">
        <v>141</v>
      </c>
      <c r="N19" s="42">
        <f>L19+M19</f>
        <v>437</v>
      </c>
      <c r="O19" s="43">
        <v>3</v>
      </c>
      <c r="P19" s="24"/>
      <c r="Q19" s="117">
        <v>258</v>
      </c>
      <c r="R19" s="41">
        <v>130</v>
      </c>
      <c r="S19" s="42">
        <f t="shared" si="6"/>
        <v>388</v>
      </c>
      <c r="T19" s="43">
        <v>3</v>
      </c>
      <c r="U19" s="211"/>
    </row>
    <row r="20" spans="1:21" ht="18" customHeight="1">
      <c r="A20" s="212">
        <v>10</v>
      </c>
      <c r="B20" s="112"/>
      <c r="C20" s="394" t="s">
        <v>343</v>
      </c>
      <c r="D20" s="395" t="s">
        <v>349</v>
      </c>
      <c r="E20" s="396" t="s">
        <v>120</v>
      </c>
      <c r="F20" s="38">
        <f t="shared" si="0"/>
        <v>417</v>
      </c>
      <c r="G20" s="38">
        <v>407</v>
      </c>
      <c r="H20" s="39">
        <f t="shared" si="2"/>
        <v>824</v>
      </c>
      <c r="I20" s="38">
        <f t="shared" si="3"/>
        <v>238</v>
      </c>
      <c r="J20" s="38">
        <f t="shared" si="4"/>
        <v>16</v>
      </c>
      <c r="K20" s="210"/>
      <c r="L20" s="40">
        <v>293</v>
      </c>
      <c r="M20" s="41">
        <v>124</v>
      </c>
      <c r="N20" s="42">
        <f t="shared" si="5"/>
        <v>417</v>
      </c>
      <c r="O20" s="43">
        <v>6</v>
      </c>
      <c r="P20" s="24"/>
      <c r="Q20" s="117">
        <v>293</v>
      </c>
      <c r="R20" s="41">
        <v>114</v>
      </c>
      <c r="S20" s="42">
        <f t="shared" si="6"/>
        <v>407</v>
      </c>
      <c r="T20" s="43">
        <v>10</v>
      </c>
      <c r="U20" s="211"/>
    </row>
    <row r="21" spans="1:21" ht="18" customHeight="1">
      <c r="A21" s="244">
        <v>11</v>
      </c>
      <c r="B21" s="270"/>
      <c r="C21" s="78" t="s">
        <v>265</v>
      </c>
      <c r="D21" s="73" t="s">
        <v>264</v>
      </c>
      <c r="E21" s="9" t="s">
        <v>104</v>
      </c>
      <c r="F21" s="38">
        <f aca="true" t="shared" si="7" ref="F21:F32">SUM(N21)</f>
        <v>434</v>
      </c>
      <c r="G21" s="38">
        <f aca="true" t="shared" si="8" ref="G21:G32">SUM(S21)</f>
        <v>388</v>
      </c>
      <c r="H21" s="39">
        <f>SUM(F21:G21)</f>
        <v>822</v>
      </c>
      <c r="I21" s="38">
        <f aca="true" t="shared" si="9" ref="I21:I32">SUM(M21+R21)</f>
        <v>248</v>
      </c>
      <c r="J21" s="38">
        <f aca="true" t="shared" si="10" ref="J21:J32">SUM(O21+T21)</f>
        <v>14</v>
      </c>
      <c r="K21" s="10"/>
      <c r="L21" s="40">
        <v>290</v>
      </c>
      <c r="M21" s="41">
        <v>144</v>
      </c>
      <c r="N21" s="42">
        <f>SUM(L21:M21)</f>
        <v>434</v>
      </c>
      <c r="O21" s="43">
        <v>2</v>
      </c>
      <c r="P21" s="24"/>
      <c r="Q21" s="117">
        <v>284</v>
      </c>
      <c r="R21" s="41">
        <v>104</v>
      </c>
      <c r="S21" s="42">
        <f aca="true" t="shared" si="11" ref="S21:S32">SUM(Q21:R21)</f>
        <v>388</v>
      </c>
      <c r="T21" s="43">
        <v>12</v>
      </c>
      <c r="U21" s="6"/>
    </row>
    <row r="22" spans="1:21" ht="18" customHeight="1" thickBot="1">
      <c r="A22" s="410">
        <v>12</v>
      </c>
      <c r="B22" s="412"/>
      <c r="C22" s="308" t="s">
        <v>412</v>
      </c>
      <c r="D22" s="413" t="s">
        <v>135</v>
      </c>
      <c r="E22" s="309" t="s">
        <v>33</v>
      </c>
      <c r="F22" s="310">
        <f t="shared" si="7"/>
        <v>437</v>
      </c>
      <c r="G22" s="310">
        <f t="shared" si="8"/>
        <v>0</v>
      </c>
      <c r="H22" s="311">
        <v>437</v>
      </c>
      <c r="I22" s="310">
        <f t="shared" si="9"/>
        <v>142</v>
      </c>
      <c r="J22" s="310">
        <f t="shared" si="10"/>
        <v>1</v>
      </c>
      <c r="K22" s="10"/>
      <c r="L22" s="40">
        <v>295</v>
      </c>
      <c r="M22" s="41">
        <v>142</v>
      </c>
      <c r="N22" s="42">
        <f>SUM(L22:M22)</f>
        <v>437</v>
      </c>
      <c r="O22" s="43">
        <v>1</v>
      </c>
      <c r="P22" s="24"/>
      <c r="Q22" s="40"/>
      <c r="R22" s="41"/>
      <c r="S22" s="42">
        <f t="shared" si="11"/>
        <v>0</v>
      </c>
      <c r="T22" s="43"/>
      <c r="U22" s="6" t="s">
        <v>406</v>
      </c>
    </row>
    <row r="23" spans="1:21" ht="18" customHeight="1" thickTop="1">
      <c r="A23" s="293">
        <v>13</v>
      </c>
      <c r="B23" s="411"/>
      <c r="C23" s="48" t="s">
        <v>374</v>
      </c>
      <c r="D23" s="199" t="s">
        <v>117</v>
      </c>
      <c r="E23" s="297" t="s">
        <v>32</v>
      </c>
      <c r="F23" s="50">
        <f t="shared" si="7"/>
        <v>413</v>
      </c>
      <c r="G23" s="50">
        <f t="shared" si="8"/>
        <v>0</v>
      </c>
      <c r="H23" s="51">
        <f>SUM(F23:G23)</f>
        <v>413</v>
      </c>
      <c r="I23" s="50">
        <f t="shared" si="9"/>
        <v>141</v>
      </c>
      <c r="J23" s="50">
        <f t="shared" si="10"/>
        <v>6</v>
      </c>
      <c r="L23" s="257">
        <v>272</v>
      </c>
      <c r="M23" s="255">
        <v>141</v>
      </c>
      <c r="N23" s="256">
        <f>SUM(L23:M23)</f>
        <v>413</v>
      </c>
      <c r="O23" s="238">
        <v>6</v>
      </c>
      <c r="P23" s="27"/>
      <c r="Q23" s="257"/>
      <c r="R23" s="255"/>
      <c r="S23" s="256">
        <f t="shared" si="11"/>
        <v>0</v>
      </c>
      <c r="T23" s="238"/>
      <c r="U23" t="s">
        <v>426</v>
      </c>
    </row>
    <row r="24" spans="1:21" ht="18" customHeight="1">
      <c r="A24" s="26">
        <v>14</v>
      </c>
      <c r="B24" s="93"/>
      <c r="C24" s="58" t="s">
        <v>121</v>
      </c>
      <c r="D24" s="73" t="s">
        <v>122</v>
      </c>
      <c r="E24" s="219" t="s">
        <v>28</v>
      </c>
      <c r="F24" s="38">
        <f t="shared" si="7"/>
        <v>412</v>
      </c>
      <c r="G24" s="38">
        <f t="shared" si="8"/>
        <v>0</v>
      </c>
      <c r="H24" s="39">
        <f>SUM(F24:G24)</f>
        <v>412</v>
      </c>
      <c r="I24" s="38">
        <f t="shared" si="9"/>
        <v>120</v>
      </c>
      <c r="J24" s="38">
        <f t="shared" si="10"/>
        <v>11</v>
      </c>
      <c r="K24" s="298"/>
      <c r="L24" s="40">
        <v>292</v>
      </c>
      <c r="M24" s="41">
        <v>120</v>
      </c>
      <c r="N24" s="42">
        <f>SUM(L24:M24)</f>
        <v>412</v>
      </c>
      <c r="O24" s="43">
        <v>11</v>
      </c>
      <c r="P24" s="27"/>
      <c r="Q24" s="40"/>
      <c r="R24" s="41"/>
      <c r="S24" s="42">
        <f t="shared" si="11"/>
        <v>0</v>
      </c>
      <c r="T24" s="43"/>
      <c r="U24" s="299"/>
    </row>
    <row r="25" spans="1:21" ht="18" customHeight="1">
      <c r="A25" s="24">
        <v>15</v>
      </c>
      <c r="B25" s="94"/>
      <c r="C25" s="68" t="s">
        <v>314</v>
      </c>
      <c r="D25" s="33" t="s">
        <v>312</v>
      </c>
      <c r="E25" s="197" t="s">
        <v>26</v>
      </c>
      <c r="F25" s="38">
        <f t="shared" si="7"/>
        <v>406</v>
      </c>
      <c r="G25" s="38">
        <f t="shared" si="8"/>
        <v>0</v>
      </c>
      <c r="H25" s="39">
        <f aca="true" t="shared" si="12" ref="H25:H32">SUM(F25:G25)</f>
        <v>406</v>
      </c>
      <c r="I25" s="38">
        <f t="shared" si="9"/>
        <v>105</v>
      </c>
      <c r="J25" s="38">
        <f t="shared" si="10"/>
        <v>11</v>
      </c>
      <c r="K25" s="298"/>
      <c r="L25" s="40">
        <v>301</v>
      </c>
      <c r="M25" s="41">
        <v>105</v>
      </c>
      <c r="N25" s="42">
        <f aca="true" t="shared" si="13" ref="N25:N32">SUM(L25:M25)</f>
        <v>406</v>
      </c>
      <c r="O25" s="43">
        <v>11</v>
      </c>
      <c r="P25" s="27"/>
      <c r="Q25" s="40"/>
      <c r="R25" s="41"/>
      <c r="S25" s="42">
        <f t="shared" si="11"/>
        <v>0</v>
      </c>
      <c r="T25" s="43"/>
      <c r="U25" s="299"/>
    </row>
    <row r="26" spans="1:20" ht="18" customHeight="1">
      <c r="A26" s="26">
        <v>16</v>
      </c>
      <c r="B26" s="196"/>
      <c r="C26" s="68" t="s">
        <v>266</v>
      </c>
      <c r="D26" s="33" t="s">
        <v>129</v>
      </c>
      <c r="E26" s="18" t="s">
        <v>103</v>
      </c>
      <c r="F26" s="38">
        <f t="shared" si="7"/>
        <v>401</v>
      </c>
      <c r="G26" s="38">
        <f t="shared" si="8"/>
        <v>0</v>
      </c>
      <c r="H26" s="39">
        <f t="shared" si="12"/>
        <v>401</v>
      </c>
      <c r="I26" s="38">
        <f t="shared" si="9"/>
        <v>123</v>
      </c>
      <c r="J26" s="38">
        <f t="shared" si="10"/>
        <v>10</v>
      </c>
      <c r="L26" s="40">
        <v>278</v>
      </c>
      <c r="M26" s="41">
        <v>123</v>
      </c>
      <c r="N26" s="42">
        <f t="shared" si="13"/>
        <v>401</v>
      </c>
      <c r="O26" s="43">
        <v>10</v>
      </c>
      <c r="P26" s="27"/>
      <c r="Q26" s="40"/>
      <c r="R26" s="41"/>
      <c r="S26" s="42">
        <f t="shared" si="11"/>
        <v>0</v>
      </c>
      <c r="T26" s="43"/>
    </row>
    <row r="27" spans="1:21" ht="18" customHeight="1">
      <c r="A27" s="24">
        <v>17</v>
      </c>
      <c r="B27" s="106"/>
      <c r="C27" s="284" t="s">
        <v>348</v>
      </c>
      <c r="D27" s="32" t="s">
        <v>344</v>
      </c>
      <c r="E27" s="300" t="s">
        <v>93</v>
      </c>
      <c r="F27" s="38">
        <f t="shared" si="7"/>
        <v>398</v>
      </c>
      <c r="G27" s="38">
        <f t="shared" si="8"/>
        <v>0</v>
      </c>
      <c r="H27" s="39">
        <f t="shared" si="12"/>
        <v>398</v>
      </c>
      <c r="I27" s="38">
        <f t="shared" si="9"/>
        <v>106</v>
      </c>
      <c r="J27" s="38">
        <f t="shared" si="10"/>
        <v>12</v>
      </c>
      <c r="K27" s="298"/>
      <c r="L27" s="301">
        <v>292</v>
      </c>
      <c r="M27" s="302">
        <v>106</v>
      </c>
      <c r="N27" s="42">
        <f t="shared" si="13"/>
        <v>398</v>
      </c>
      <c r="O27" s="43">
        <v>12</v>
      </c>
      <c r="P27" s="27"/>
      <c r="Q27" s="40"/>
      <c r="R27" s="41"/>
      <c r="S27" s="42">
        <f t="shared" si="11"/>
        <v>0</v>
      </c>
      <c r="T27" s="43"/>
      <c r="U27" s="299"/>
    </row>
    <row r="28" spans="1:20" ht="18" customHeight="1">
      <c r="A28" s="26">
        <v>18</v>
      </c>
      <c r="B28" s="93"/>
      <c r="C28" s="58" t="s">
        <v>262</v>
      </c>
      <c r="D28" s="33" t="s">
        <v>263</v>
      </c>
      <c r="E28" s="18" t="s">
        <v>85</v>
      </c>
      <c r="F28" s="38">
        <f t="shared" si="7"/>
        <v>382</v>
      </c>
      <c r="G28" s="38">
        <f t="shared" si="8"/>
        <v>0</v>
      </c>
      <c r="H28" s="39">
        <f t="shared" si="12"/>
        <v>382</v>
      </c>
      <c r="I28" s="38">
        <f t="shared" si="9"/>
        <v>106</v>
      </c>
      <c r="J28" s="38">
        <f t="shared" si="10"/>
        <v>6</v>
      </c>
      <c r="L28" s="40">
        <v>276</v>
      </c>
      <c r="M28" s="41">
        <v>106</v>
      </c>
      <c r="N28" s="42">
        <f t="shared" si="13"/>
        <v>382</v>
      </c>
      <c r="O28" s="43">
        <v>6</v>
      </c>
      <c r="P28" s="27"/>
      <c r="Q28" s="40"/>
      <c r="R28" s="41"/>
      <c r="S28" s="42">
        <f t="shared" si="11"/>
        <v>0</v>
      </c>
      <c r="T28" s="43"/>
    </row>
    <row r="29" spans="1:21" ht="18" customHeight="1">
      <c r="A29" s="24">
        <v>19</v>
      </c>
      <c r="B29" s="94"/>
      <c r="C29" s="44" t="s">
        <v>116</v>
      </c>
      <c r="D29" s="208" t="s">
        <v>117</v>
      </c>
      <c r="E29" s="185" t="s">
        <v>98</v>
      </c>
      <c r="F29" s="38">
        <f t="shared" si="7"/>
        <v>381</v>
      </c>
      <c r="G29" s="38">
        <f t="shared" si="8"/>
        <v>0</v>
      </c>
      <c r="H29" s="39">
        <f t="shared" si="12"/>
        <v>381</v>
      </c>
      <c r="I29" s="38">
        <f t="shared" si="9"/>
        <v>113</v>
      </c>
      <c r="J29" s="38">
        <f t="shared" si="10"/>
        <v>6</v>
      </c>
      <c r="K29" s="298"/>
      <c r="L29" s="40">
        <v>268</v>
      </c>
      <c r="M29" s="41">
        <v>113</v>
      </c>
      <c r="N29" s="42">
        <f t="shared" si="13"/>
        <v>381</v>
      </c>
      <c r="O29" s="43">
        <v>6</v>
      </c>
      <c r="P29" s="27"/>
      <c r="Q29" s="40"/>
      <c r="R29" s="41"/>
      <c r="S29" s="42">
        <f t="shared" si="11"/>
        <v>0</v>
      </c>
      <c r="T29" s="43"/>
      <c r="U29" s="299"/>
    </row>
    <row r="30" spans="1:20" ht="18" customHeight="1">
      <c r="A30" s="26">
        <v>20</v>
      </c>
      <c r="B30" s="22"/>
      <c r="C30" s="57" t="s">
        <v>375</v>
      </c>
      <c r="D30" s="73" t="s">
        <v>122</v>
      </c>
      <c r="E30" s="303" t="s">
        <v>18</v>
      </c>
      <c r="F30" s="38">
        <f t="shared" si="7"/>
        <v>372</v>
      </c>
      <c r="G30" s="38">
        <f t="shared" si="8"/>
        <v>0</v>
      </c>
      <c r="H30" s="39">
        <f t="shared" si="12"/>
        <v>372</v>
      </c>
      <c r="I30" s="38">
        <f t="shared" si="9"/>
        <v>106</v>
      </c>
      <c r="J30" s="38">
        <f t="shared" si="10"/>
        <v>11</v>
      </c>
      <c r="L30" s="40">
        <v>266</v>
      </c>
      <c r="M30" s="41">
        <v>106</v>
      </c>
      <c r="N30" s="42">
        <f t="shared" si="13"/>
        <v>372</v>
      </c>
      <c r="O30" s="43">
        <v>11</v>
      </c>
      <c r="P30" s="27"/>
      <c r="Q30" s="40"/>
      <c r="R30" s="41"/>
      <c r="S30" s="42">
        <f t="shared" si="11"/>
        <v>0</v>
      </c>
      <c r="T30" s="43"/>
    </row>
    <row r="31" spans="1:21" ht="18" customHeight="1">
      <c r="A31" s="52"/>
      <c r="B31" s="236"/>
      <c r="C31" s="58" t="s">
        <v>410</v>
      </c>
      <c r="D31" s="249" t="s">
        <v>351</v>
      </c>
      <c r="E31" s="114" t="s">
        <v>43</v>
      </c>
      <c r="F31" s="38">
        <f t="shared" si="7"/>
        <v>0</v>
      </c>
      <c r="G31" s="38">
        <f t="shared" si="8"/>
        <v>0</v>
      </c>
      <c r="H31" s="39">
        <f t="shared" si="12"/>
        <v>0</v>
      </c>
      <c r="I31" s="38">
        <f t="shared" si="9"/>
        <v>0</v>
      </c>
      <c r="J31" s="38">
        <f t="shared" si="10"/>
        <v>0</v>
      </c>
      <c r="K31" s="298"/>
      <c r="L31" s="40">
        <v>0</v>
      </c>
      <c r="M31" s="41">
        <v>0</v>
      </c>
      <c r="N31" s="42">
        <f t="shared" si="13"/>
        <v>0</v>
      </c>
      <c r="O31" s="43">
        <v>0</v>
      </c>
      <c r="P31" s="27"/>
      <c r="Q31" s="40">
        <v>0</v>
      </c>
      <c r="R31" s="41">
        <v>0</v>
      </c>
      <c r="S31" s="42">
        <f t="shared" si="11"/>
        <v>0</v>
      </c>
      <c r="T31" s="43">
        <v>0</v>
      </c>
      <c r="U31" s="304" t="s">
        <v>378</v>
      </c>
    </row>
    <row r="32" spans="1:21" ht="18" customHeight="1">
      <c r="A32" s="26"/>
      <c r="B32" s="22"/>
      <c r="C32" s="58" t="s">
        <v>411</v>
      </c>
      <c r="D32" s="249" t="s">
        <v>77</v>
      </c>
      <c r="E32" s="114" t="s">
        <v>44</v>
      </c>
      <c r="F32" s="38">
        <f t="shared" si="7"/>
        <v>0</v>
      </c>
      <c r="G32" s="38">
        <f t="shared" si="8"/>
        <v>0</v>
      </c>
      <c r="H32" s="39">
        <f t="shared" si="12"/>
        <v>0</v>
      </c>
      <c r="I32" s="38">
        <f t="shared" si="9"/>
        <v>0</v>
      </c>
      <c r="J32" s="38">
        <f t="shared" si="10"/>
        <v>0</v>
      </c>
      <c r="K32" s="298"/>
      <c r="L32" s="40">
        <v>0</v>
      </c>
      <c r="M32" s="41">
        <v>0</v>
      </c>
      <c r="N32" s="42">
        <f t="shared" si="13"/>
        <v>0</v>
      </c>
      <c r="O32" s="43">
        <v>0</v>
      </c>
      <c r="P32" s="27"/>
      <c r="Q32" s="40">
        <v>0</v>
      </c>
      <c r="R32" s="41">
        <v>0</v>
      </c>
      <c r="S32" s="42">
        <f t="shared" si="11"/>
        <v>0</v>
      </c>
      <c r="T32" s="43">
        <v>0</v>
      </c>
      <c r="U32" s="304" t="s">
        <v>378</v>
      </c>
    </row>
    <row r="33" spans="3:4" ht="12.75">
      <c r="C33" s="281" t="s">
        <v>409</v>
      </c>
      <c r="D33" s="14"/>
    </row>
    <row r="34" spans="3:5" ht="12.75">
      <c r="C34" s="281" t="s">
        <v>413</v>
      </c>
      <c r="D34" s="14"/>
      <c r="E34" s="15"/>
    </row>
    <row r="35" spans="3:5" ht="12.75">
      <c r="C35" s="281"/>
      <c r="D35" s="14"/>
      <c r="E35" s="15"/>
    </row>
    <row r="36" spans="1:5" ht="12.75">
      <c r="A36" t="str">
        <f>'U18'!A34</f>
        <v>Die Siegerehrung erfolgt am Freitag, den 25.02.2011 um 19.00 Uhr beim Baiersdorfer SV</v>
      </c>
      <c r="D36" s="14"/>
      <c r="E36" s="15"/>
    </row>
    <row r="37" spans="4:5" ht="12.75">
      <c r="D37" s="14"/>
      <c r="E37" s="15"/>
    </row>
    <row r="38" spans="4:5" ht="12.75">
      <c r="D38" s="14"/>
      <c r="E38" s="15"/>
    </row>
    <row r="39" spans="1:5" ht="12.75">
      <c r="A39" s="16" t="s">
        <v>208</v>
      </c>
      <c r="D39" s="14"/>
      <c r="E39" s="15"/>
    </row>
    <row r="40" spans="1:5" ht="12.75">
      <c r="A40" s="17" t="s">
        <v>261</v>
      </c>
      <c r="D40" s="14"/>
      <c r="E40" s="15"/>
    </row>
    <row r="41" spans="4:5" ht="12.75">
      <c r="D41" s="14"/>
      <c r="E41" s="15"/>
    </row>
    <row r="43" spans="4:12" ht="12.75">
      <c r="D43" s="31"/>
      <c r="L43"/>
    </row>
    <row r="44" spans="4:12" ht="12.75">
      <c r="D44" s="31"/>
      <c r="L44"/>
    </row>
    <row r="45" spans="4:12" ht="12.75">
      <c r="D45" s="31"/>
      <c r="L45"/>
    </row>
    <row r="46" spans="4:12" ht="12.75">
      <c r="D46" s="31"/>
      <c r="L46"/>
    </row>
    <row r="47" spans="8:12" ht="12.75">
      <c r="H47" s="31"/>
      <c r="L47"/>
    </row>
    <row r="48" spans="8:12" ht="12.75">
      <c r="H48" s="31"/>
      <c r="L48"/>
    </row>
  </sheetData>
  <sheetProtection/>
  <mergeCells count="3">
    <mergeCell ref="A4:J4"/>
    <mergeCell ref="L9:O9"/>
    <mergeCell ref="Q9:T9"/>
  </mergeCells>
  <printOptions horizontalCentered="1"/>
  <pageMargins left="0.62" right="0.3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SKV  Röttenbach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Watzer</dc:creator>
  <cp:keywords/>
  <dc:description/>
  <cp:lastModifiedBy>watzrorz</cp:lastModifiedBy>
  <cp:lastPrinted>2011-02-20T16:40:54Z</cp:lastPrinted>
  <dcterms:created xsi:type="dcterms:W3CDTF">1997-12-23T23:20:21Z</dcterms:created>
  <dcterms:modified xsi:type="dcterms:W3CDTF">2012-01-17T16:31:55Z</dcterms:modified>
  <cp:category/>
  <cp:version/>
  <cp:contentType/>
  <cp:contentStatus/>
</cp:coreProperties>
</file>